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516"/>
  <workbookPr showInkAnnotation="0" autoCompressPictures="0"/>
  <bookViews>
    <workbookView xWindow="0" yWindow="0" windowWidth="25600" windowHeight="16060" tabRatio="795"/>
  </bookViews>
  <sheets>
    <sheet name="WeightedScoring" sheetId="10" r:id="rId1"/>
    <sheet name="ValidationLists" sheetId="11" r:id="rId2"/>
  </sheets>
  <definedNames>
    <definedName name="_xlnm._FilterDatabase" localSheetId="1" hidden="1">ValidationLists!$A$6:$B$11</definedName>
    <definedName name="Category">ValidationLists!$A$7:$A$11</definedName>
    <definedName name="Match_Score">ValidationLists!$A$13:$A$17</definedName>
    <definedName name="_xlnm.Print_Titles" localSheetId="0">WeightedScoring!$1:$2</definedName>
    <definedName name="Z_0D6D6560_9B9E_4A3B_9D73_6CA352727CAC_.wvu.Cols" localSheetId="0" hidden="1">WeightedScoring!$E:$E,WeightedScoring!$H:$I,WeightedScoring!#REF!</definedName>
    <definedName name="Z_0D6D6560_9B9E_4A3B_9D73_6CA352727CAC_.wvu.FilterData" localSheetId="1" hidden="1">ValidationLists!#REF!</definedName>
    <definedName name="Z_0D6D6560_9B9E_4A3B_9D73_6CA352727CAC_.wvu.FilterData" localSheetId="0" hidden="1">WeightedScoring!$A$3:$P$3</definedName>
    <definedName name="Z_0D6D6560_9B9E_4A3B_9D73_6CA352727CAC_.wvu.PrintTitles" localSheetId="0" hidden="1">WeightedScoring!$1:$2</definedName>
    <definedName name="Z_0D6D6560_9B9E_4A3B_9D73_6CA352727CAC_.wvu.Rows" localSheetId="1" hidden="1">ValidationLists!$1:$4</definedName>
    <definedName name="Z_0D6D6560_9B9E_4A3B_9D73_6CA352727CAC_.wvu.Rows" localSheetId="0" hidden="1">WeightedScoring!#REF!</definedName>
    <definedName name="Z_339857B2_294E_411B_98E1_B3AB5DCCD366_.wvu.Cols" localSheetId="0" hidden="1">WeightedScoring!#REF!</definedName>
    <definedName name="Z_339857B2_294E_411B_98E1_B3AB5DCCD366_.wvu.FilterData" localSheetId="1" hidden="1">ValidationLists!#REF!</definedName>
    <definedName name="Z_339857B2_294E_411B_98E1_B3AB5DCCD366_.wvu.FilterData" localSheetId="0" hidden="1">WeightedScoring!$A$3:$O$3</definedName>
    <definedName name="Z_339857B2_294E_411B_98E1_B3AB5DCCD366_.wvu.PrintTitles" localSheetId="0" hidden="1">WeightedScoring!$1:$2</definedName>
    <definedName name="Z_339857B2_294E_411B_98E1_B3AB5DCCD366_.wvu.Rows" localSheetId="1" hidden="1">ValidationLists!$1:$4</definedName>
    <definedName name="Z_339857B2_294E_411B_98E1_B3AB5DCCD366_.wvu.Rows" localSheetId="0" hidden="1">WeightedScoring!#REF!</definedName>
    <definedName name="Z_34BA2A85_9DBF_2D46_AF09_FDE03E1E7FB0_.wvu.Cols" localSheetId="0" hidden="1">WeightedScoring!$N:$N,WeightedScoring!#REF!,WeightedScoring!#REF!</definedName>
    <definedName name="Z_34BA2A85_9DBF_2D46_AF09_FDE03E1E7FB0_.wvu.FilterData" localSheetId="1" hidden="1">ValidationLists!$A$6:$B$11</definedName>
    <definedName name="Z_34BA2A85_9DBF_2D46_AF09_FDE03E1E7FB0_.wvu.FilterData" localSheetId="0" hidden="1">WeightedScoring!$A$1:$AG$408</definedName>
    <definedName name="Z_34BA2A85_9DBF_2D46_AF09_FDE03E1E7FB0_.wvu.Rows" localSheetId="1" hidden="1">ValidationLists!$1:$4</definedName>
    <definedName name="Z_51EA896D_D614_7345_9A8D_BB62164F3967_.wvu.Cols" localSheetId="0" hidden="1">WeightedScoring!$F:$G,WeightedScoring!$N:$N,WeightedScoring!#REF!</definedName>
    <definedName name="Z_51EA896D_D614_7345_9A8D_BB62164F3967_.wvu.FilterData" localSheetId="1" hidden="1">ValidationLists!$A$6:$B$11</definedName>
    <definedName name="Z_51EA896D_D614_7345_9A8D_BB62164F3967_.wvu.FilterData" localSheetId="0" hidden="1">WeightedScoring!$A$1:$T$408</definedName>
    <definedName name="Z_51EA896D_D614_7345_9A8D_BB62164F3967_.wvu.Rows" localSheetId="1" hidden="1">ValidationLists!$1:$4</definedName>
    <definedName name="Z_5A23D800_324E_7E4D_856B_F630C68F80C3_.wvu.Cols" localSheetId="0" hidden="1">WeightedScoring!$D:$E,WeightedScoring!$G:$G,WeightedScoring!$I:$I,WeightedScoring!$M:$M,WeightedScoring!#REF!,WeightedScoring!#REF!,WeightedScoring!#REF!,WeightedScoring!#REF!</definedName>
    <definedName name="Z_5A23D800_324E_7E4D_856B_F630C68F80C3_.wvu.FilterData" localSheetId="1" hidden="1">ValidationLists!$A$6:$B$11</definedName>
    <definedName name="Z_5A23D800_324E_7E4D_856B_F630C68F80C3_.wvu.FilterData" localSheetId="0" hidden="1">WeightedScoring!$A$1:$AG$408</definedName>
    <definedName name="Z_5A23D800_324E_7E4D_856B_F630C68F80C3_.wvu.Rows" localSheetId="1" hidden="1">ValidationLists!$1:$4</definedName>
    <definedName name="Z_7574A3AE_4C72_434B_A68E_AF246E787FA6_.wvu.Cols" localSheetId="0" hidden="1">WeightedScoring!$F:$G,WeightedScoring!$N:$N</definedName>
    <definedName name="Z_7574A3AE_4C72_434B_A68E_AF246E787FA6_.wvu.FilterData" localSheetId="1" hidden="1">ValidationLists!$A$6:$B$11</definedName>
    <definedName name="Z_7574A3AE_4C72_434B_A68E_AF246E787FA6_.wvu.FilterData" localSheetId="0" hidden="1">WeightedScoring!$A$1:$U$408</definedName>
    <definedName name="Z_7574A3AE_4C72_434B_A68E_AF246E787FA6_.wvu.Rows" localSheetId="1" hidden="1">ValidationLists!$1:$4</definedName>
    <definedName name="Z_91538221_4550_40A4_B6BB_9B8BA063C973_.wvu.Cols" localSheetId="0" hidden="1">WeightedScoring!#REF!</definedName>
    <definedName name="Z_91538221_4550_40A4_B6BB_9B8BA063C973_.wvu.FilterData" localSheetId="1" hidden="1">ValidationLists!#REF!</definedName>
    <definedName name="Z_91538221_4550_40A4_B6BB_9B8BA063C973_.wvu.FilterData" localSheetId="0" hidden="1">WeightedScoring!$A$3:$O$3</definedName>
    <definedName name="Z_91538221_4550_40A4_B6BB_9B8BA063C973_.wvu.PrintTitles" localSheetId="0" hidden="1">WeightedScoring!$1:$2</definedName>
    <definedName name="Z_91538221_4550_40A4_B6BB_9B8BA063C973_.wvu.Rows" localSheetId="1" hidden="1">ValidationLists!$1:$4</definedName>
    <definedName name="Z_C5D93DB7_CADF_B74F_99E7_45C7AF972083_.wvu.Cols" localSheetId="0" hidden="1">WeightedScoring!$B:$D,WeightedScoring!$F:$H,WeightedScoring!$L:$L,WeightedScoring!#REF!</definedName>
    <definedName name="Z_C5D93DB7_CADF_B74F_99E7_45C7AF972083_.wvu.FilterData" localSheetId="1" hidden="1">ValidationLists!#REF!</definedName>
    <definedName name="Z_C5D93DB7_CADF_B74F_99E7_45C7AF972083_.wvu.FilterData" localSheetId="0" hidden="1">WeightedScoring!$A$3:$P$408</definedName>
    <definedName name="Z_C5D93DB7_CADF_B74F_99E7_45C7AF972083_.wvu.Rows" localSheetId="1" hidden="1">ValidationLists!$1:$4</definedName>
    <definedName name="Z_C90B8171_0230_4A0A_AF62_786DE6FA0522_.wvu.FilterData" localSheetId="1" hidden="1">ValidationLists!$A$5:$B$33</definedName>
    <definedName name="Z_C90B8171_0230_4A0A_AF62_786DE6FA0522_.wvu.PrintTitles" localSheetId="0" hidden="1">WeightedScoring!$1:$2</definedName>
    <definedName name="Z_C90B8171_0230_4A0A_AF62_786DE6FA0522_.wvu.Rows" localSheetId="1" hidden="1">ValidationLists!$1:$4</definedName>
    <definedName name="Z_E18E6E63_A840_AD4F_BB8E_D0552E7AA441_.wvu.FilterData" localSheetId="1" hidden="1">ValidationLists!$A$6:$B$11</definedName>
    <definedName name="Z_E18E6E63_A840_AD4F_BB8E_D0552E7AA441_.wvu.FilterData" localSheetId="0" hidden="1">WeightedScoring!$A$1:$U$408</definedName>
    <definedName name="Z_E18E6E63_A840_AD4F_BB8E_D0552E7AA441_.wvu.Rows" localSheetId="1" hidden="1">ValidationLists!$1:$4</definedName>
    <definedName name="Z_E1B0D333_8E9C_480B_B503_5AC3CC584019_.wvu.Cols" localSheetId="0" hidden="1">WeightedScoring!#REF!</definedName>
    <definedName name="Z_E1B0D333_8E9C_480B_B503_5AC3CC584019_.wvu.FilterData" localSheetId="1" hidden="1">ValidationLists!#REF!</definedName>
    <definedName name="Z_E1B0D333_8E9C_480B_B503_5AC3CC584019_.wvu.FilterData" localSheetId="0" hidden="1">WeightedScoring!$A$3:$O$3</definedName>
    <definedName name="Z_E1B0D333_8E9C_480B_B503_5AC3CC584019_.wvu.PrintTitles" localSheetId="0" hidden="1">WeightedScoring!$1:$2</definedName>
    <definedName name="Z_E1B0D333_8E9C_480B_B503_5AC3CC584019_.wvu.Rows" localSheetId="1" hidden="1">ValidationLists!$1:$4</definedName>
  </definedNames>
  <calcPr calcId="140001" concurrentCalc="0"/>
  <customWorkbookViews>
    <customWorkbookView name="__Figs_All" guid="{34BA2A85-9DBF-2D46-AF09-FDE03E1E7FB0}" includePrintSettings="0" xWindow="-2560" yWindow="-406" windowWidth="2560" windowHeight="1369" tabRatio="795" activeSheetId="10"/>
    <customWorkbookView name="Scoring" guid="{5A23D800-324E-7E4D-856B-F630C68F80C3}" includePrintSettings="0" xWindow="-2560" yWindow="-406" windowWidth="2560" windowHeight="1369" tabRatio="795" activeSheetId="10"/>
    <customWorkbookView name="__Fig81" guid="{51EA896D-D614-7345-9A8D-BB62164F3967}" includePrintSettings="0" xWindow="-2560" yWindow="-406" windowWidth="2560" windowHeight="1369" tabRatio="795" activeSheetId="10"/>
    <customWorkbookView name="_All" guid="{E18E6E63-A840-AD4F-BB8E-D0552E7AA441}" includePrintSettings="0" xWindow="-2560" yWindow="-406" windowWidth="2560" windowHeight="1369" tabRatio="795" activeSheetId="10"/>
    <customWorkbookView name="_Main" guid="{91538221-4550-40A4-B6BB-9B8BA063C973}" maximized="1" windowWidth="1020" windowHeight="626" tabRatio="795" activeSheetId="10"/>
    <customWorkbookView name="LiveNotes" guid="{C90B8171-0230-4A0A-AF62-786DE6FA0522}" maximized="1" windowWidth="1020" windowHeight="626" tabRatio="795" activeSheetId="11"/>
    <customWorkbookView name="PreferredTwo" guid="{0D6D6560-9B9E-4A3B-9D73-6CA352727CAC}" maximized="1" windowWidth="1020" windowHeight="626" tabRatio="795" activeSheetId="10"/>
    <customWorkbookView name="CostCalcs" guid="{E1B0D333-8E9C-480B-B503-5AC3CC584019}" maximized="1" windowWidth="1020" windowHeight="626" tabRatio="795" activeSheetId="12"/>
    <customWorkbookView name="PPI" guid="{339857B2-294E-411B-98E1-B3AB5DCCD366}" maximized="1" windowWidth="1020" windowHeight="626" tabRatio="795" activeSheetId="14"/>
    <customWorkbookView name="PreferredTwoForCharting" guid="{C5D93DB7-CADF-B74F-99E7-45C7AF972083}" includePrintSettings="0" yWindow="22" windowWidth="1428" windowHeight="747" tabRatio="795" activeSheetId="10"/>
    <customWorkbookView name="__Fig91" guid="{7574A3AE-4C72-434B-A68E-AF246E787FA6}" includePrintSettings="0" yWindow="71" windowWidth="1440" windowHeight="803" tabRatio="795" activeSheetId="10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80" i="10" l="1"/>
  <c r="I180" i="10"/>
  <c r="B180" i="10"/>
  <c r="G180" i="10"/>
  <c r="C145" i="10"/>
  <c r="A4" i="10"/>
  <c r="A5" i="10"/>
  <c r="E5" i="10"/>
  <c r="G5" i="10"/>
  <c r="I5" i="10"/>
  <c r="K5" i="10"/>
  <c r="M5" i="10"/>
  <c r="A6" i="10"/>
  <c r="E6" i="10"/>
  <c r="G6" i="10"/>
  <c r="I6" i="10"/>
  <c r="K6" i="10"/>
  <c r="M6" i="10"/>
  <c r="A7" i="10"/>
  <c r="E7" i="10"/>
  <c r="G7" i="10"/>
  <c r="I7" i="10"/>
  <c r="K7" i="10"/>
  <c r="M7" i="10"/>
  <c r="A8" i="10"/>
  <c r="E8" i="10"/>
  <c r="G8" i="10"/>
  <c r="I8" i="10"/>
  <c r="K8" i="10"/>
  <c r="M8" i="10"/>
  <c r="A9" i="10"/>
  <c r="E9" i="10"/>
  <c r="G9" i="10"/>
  <c r="I9" i="10"/>
  <c r="K9" i="10"/>
  <c r="M9" i="10"/>
  <c r="A10" i="10"/>
  <c r="E10" i="10"/>
  <c r="G10" i="10"/>
  <c r="I10" i="10"/>
  <c r="K10" i="10"/>
  <c r="M10" i="10"/>
  <c r="K3" i="10"/>
  <c r="K4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113" i="10"/>
  <c r="K114" i="10"/>
  <c r="K115" i="10"/>
  <c r="K116" i="10"/>
  <c r="K117" i="10"/>
  <c r="K118" i="10"/>
  <c r="K119" i="10"/>
  <c r="K120" i="10"/>
  <c r="K121" i="10"/>
  <c r="K122" i="10"/>
  <c r="K123" i="10"/>
  <c r="K124" i="10"/>
  <c r="K125" i="10"/>
  <c r="K126" i="10"/>
  <c r="K127" i="10"/>
  <c r="K128" i="10"/>
  <c r="K129" i="10"/>
  <c r="K130" i="10"/>
  <c r="K131" i="10"/>
  <c r="K132" i="10"/>
  <c r="K133" i="10"/>
  <c r="K134" i="10"/>
  <c r="K135" i="10"/>
  <c r="K136" i="10"/>
  <c r="K137" i="10"/>
  <c r="K138" i="10"/>
  <c r="K139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K152" i="10"/>
  <c r="K153" i="10"/>
  <c r="K154" i="10"/>
  <c r="K155" i="10"/>
  <c r="K156" i="10"/>
  <c r="K157" i="10"/>
  <c r="K158" i="10"/>
  <c r="K159" i="10"/>
  <c r="K160" i="10"/>
  <c r="K161" i="10"/>
  <c r="K162" i="10"/>
  <c r="K163" i="10"/>
  <c r="K164" i="10"/>
  <c r="K165" i="10"/>
  <c r="K166" i="10"/>
  <c r="K167" i="10"/>
  <c r="K168" i="10"/>
  <c r="K169" i="10"/>
  <c r="K170" i="10"/>
  <c r="K171" i="10"/>
  <c r="K172" i="10"/>
  <c r="K173" i="10"/>
  <c r="K174" i="10"/>
  <c r="K175" i="10"/>
  <c r="K176" i="10"/>
  <c r="K177" i="10"/>
  <c r="K179" i="10"/>
  <c r="G4" i="10"/>
  <c r="G11" i="10"/>
  <c r="G12" i="10"/>
  <c r="G3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9" i="10"/>
  <c r="I4" i="10"/>
  <c r="I11" i="10"/>
  <c r="I12" i="10"/>
  <c r="I3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9" i="10"/>
  <c r="E4" i="10"/>
  <c r="E11" i="10"/>
  <c r="E12" i="10"/>
  <c r="E3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9" i="10"/>
  <c r="H179" i="10"/>
  <c r="J179" i="10"/>
  <c r="M4" i="10"/>
  <c r="M11" i="10"/>
  <c r="M12" i="10"/>
  <c r="M3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97" i="10"/>
  <c r="M98" i="10"/>
  <c r="M99" i="10"/>
  <c r="M100" i="10"/>
  <c r="M101" i="10"/>
  <c r="M102" i="10"/>
  <c r="M103" i="10"/>
  <c r="M104" i="10"/>
  <c r="M105" i="10"/>
  <c r="M106" i="10"/>
  <c r="M107" i="10"/>
  <c r="M108" i="10"/>
  <c r="M109" i="10"/>
  <c r="M110" i="10"/>
  <c r="M111" i="10"/>
  <c r="M112" i="10"/>
  <c r="M113" i="10"/>
  <c r="M114" i="10"/>
  <c r="M115" i="10"/>
  <c r="M116" i="10"/>
  <c r="M117" i="10"/>
  <c r="M118" i="10"/>
  <c r="M119" i="10"/>
  <c r="M120" i="10"/>
  <c r="M121" i="10"/>
  <c r="M122" i="10"/>
  <c r="M123" i="10"/>
  <c r="M124" i="10"/>
  <c r="M125" i="10"/>
  <c r="M126" i="10"/>
  <c r="M127" i="10"/>
  <c r="M128" i="10"/>
  <c r="M129" i="10"/>
  <c r="M130" i="10"/>
  <c r="M131" i="10"/>
  <c r="M132" i="10"/>
  <c r="M133" i="10"/>
  <c r="M134" i="10"/>
  <c r="M135" i="10"/>
  <c r="M136" i="10"/>
  <c r="M137" i="10"/>
  <c r="M138" i="10"/>
  <c r="M139" i="10"/>
  <c r="M140" i="10"/>
  <c r="M141" i="10"/>
  <c r="M142" i="10"/>
  <c r="M143" i="10"/>
  <c r="M144" i="10"/>
  <c r="M145" i="10"/>
  <c r="M146" i="10"/>
  <c r="M147" i="10"/>
  <c r="M148" i="10"/>
  <c r="M149" i="10"/>
  <c r="M150" i="10"/>
  <c r="M151" i="10"/>
  <c r="M152" i="10"/>
  <c r="M153" i="10"/>
  <c r="M154" i="10"/>
  <c r="M155" i="10"/>
  <c r="M156" i="10"/>
  <c r="M157" i="10"/>
  <c r="M158" i="10"/>
  <c r="M159" i="10"/>
  <c r="M160" i="10"/>
  <c r="M161" i="10"/>
  <c r="M162" i="10"/>
  <c r="M163" i="10"/>
  <c r="M164" i="10"/>
  <c r="M165" i="10"/>
  <c r="M166" i="10"/>
  <c r="M167" i="10"/>
  <c r="M168" i="10"/>
  <c r="M169" i="10"/>
  <c r="M170" i="10"/>
  <c r="M171" i="10"/>
  <c r="M172" i="10"/>
  <c r="M173" i="10"/>
  <c r="M174" i="10"/>
  <c r="M175" i="10"/>
  <c r="M176" i="10"/>
  <c r="M177" i="10"/>
  <c r="M179" i="10"/>
  <c r="L179" i="10"/>
  <c r="K178" i="10"/>
  <c r="E178" i="10"/>
  <c r="J178" i="10"/>
  <c r="J167" i="10"/>
  <c r="J156" i="10"/>
  <c r="J145" i="10"/>
  <c r="J134" i="10"/>
  <c r="J123" i="10"/>
  <c r="J112" i="10"/>
  <c r="J101" i="10"/>
  <c r="J90" i="10"/>
  <c r="J79" i="10"/>
  <c r="J68" i="10"/>
  <c r="J57" i="10"/>
  <c r="J46" i="10"/>
  <c r="J35" i="10"/>
  <c r="J24" i="10"/>
  <c r="J13" i="10"/>
  <c r="A169" i="10"/>
  <c r="A170" i="10"/>
  <c r="A171" i="10"/>
  <c r="A172" i="10"/>
  <c r="A173" i="10"/>
  <c r="A174" i="10"/>
  <c r="A175" i="10"/>
  <c r="A176" i="10"/>
  <c r="A177" i="10"/>
  <c r="A178" i="10"/>
  <c r="A158" i="10"/>
  <c r="A159" i="10"/>
  <c r="A160" i="10"/>
  <c r="A161" i="10"/>
  <c r="A162" i="10"/>
  <c r="A163" i="10"/>
  <c r="A164" i="10"/>
  <c r="A165" i="10"/>
  <c r="A166" i="10"/>
  <c r="A167" i="10"/>
  <c r="A147" i="10"/>
  <c r="A148" i="10"/>
  <c r="A149" i="10"/>
  <c r="A150" i="10"/>
  <c r="A151" i="10"/>
  <c r="A152" i="10"/>
  <c r="A153" i="10"/>
  <c r="A154" i="10"/>
  <c r="A155" i="10"/>
  <c r="A156" i="10"/>
  <c r="A136" i="10"/>
  <c r="A137" i="10"/>
  <c r="A138" i="10"/>
  <c r="A139" i="10"/>
  <c r="A140" i="10"/>
  <c r="A141" i="10"/>
  <c r="A142" i="10"/>
  <c r="A143" i="10"/>
  <c r="A144" i="10"/>
  <c r="A145" i="10"/>
  <c r="A125" i="10"/>
  <c r="A126" i="10"/>
  <c r="A127" i="10"/>
  <c r="A128" i="10"/>
  <c r="A129" i="10"/>
  <c r="A130" i="10"/>
  <c r="A131" i="10"/>
  <c r="A132" i="10"/>
  <c r="A133" i="10"/>
  <c r="A134" i="10"/>
  <c r="A114" i="10"/>
  <c r="A115" i="10"/>
  <c r="A116" i="10"/>
  <c r="A117" i="10"/>
  <c r="A118" i="10"/>
  <c r="A119" i="10"/>
  <c r="A120" i="10"/>
  <c r="A121" i="10"/>
  <c r="A122" i="10"/>
  <c r="A123" i="10"/>
  <c r="A103" i="10"/>
  <c r="A104" i="10"/>
  <c r="A105" i="10"/>
  <c r="A106" i="10"/>
  <c r="A107" i="10"/>
  <c r="A108" i="10"/>
  <c r="A109" i="10"/>
  <c r="A110" i="10"/>
  <c r="A111" i="10"/>
  <c r="A112" i="10"/>
  <c r="A92" i="10"/>
  <c r="A93" i="10"/>
  <c r="A94" i="10"/>
  <c r="A95" i="10"/>
  <c r="A96" i="10"/>
  <c r="A97" i="10"/>
  <c r="A98" i="10"/>
  <c r="A99" i="10"/>
  <c r="A100" i="10"/>
  <c r="A101" i="10"/>
  <c r="A81" i="10"/>
  <c r="A82" i="10"/>
  <c r="A83" i="10"/>
  <c r="A84" i="10"/>
  <c r="A85" i="10"/>
  <c r="A86" i="10"/>
  <c r="A87" i="10"/>
  <c r="A88" i="10"/>
  <c r="A89" i="10"/>
  <c r="A90" i="10"/>
  <c r="A70" i="10"/>
  <c r="A71" i="10"/>
  <c r="A72" i="10"/>
  <c r="A73" i="10"/>
  <c r="A74" i="10"/>
  <c r="A75" i="10"/>
  <c r="A76" i="10"/>
  <c r="A77" i="10"/>
  <c r="A78" i="10"/>
  <c r="A79" i="10"/>
  <c r="A59" i="10"/>
  <c r="A60" i="10"/>
  <c r="A61" i="10"/>
  <c r="A62" i="10"/>
  <c r="A63" i="10"/>
  <c r="A64" i="10"/>
  <c r="A65" i="10"/>
  <c r="A66" i="10"/>
  <c r="A67" i="10"/>
  <c r="A68" i="10"/>
  <c r="A48" i="10"/>
  <c r="A49" i="10"/>
  <c r="A50" i="10"/>
  <c r="A51" i="10"/>
  <c r="A52" i="10"/>
  <c r="A53" i="10"/>
  <c r="A54" i="10"/>
  <c r="A55" i="10"/>
  <c r="A56" i="10"/>
  <c r="A57" i="10"/>
  <c r="A37" i="10"/>
  <c r="A38" i="10"/>
  <c r="A39" i="10"/>
  <c r="A40" i="10"/>
  <c r="A41" i="10"/>
  <c r="A42" i="10"/>
  <c r="A43" i="10"/>
  <c r="A44" i="10"/>
  <c r="A45" i="10"/>
  <c r="A46" i="10"/>
  <c r="A26" i="10"/>
  <c r="A27" i="10"/>
  <c r="A28" i="10"/>
  <c r="A29" i="10"/>
  <c r="A30" i="10"/>
  <c r="A31" i="10"/>
  <c r="A32" i="10"/>
  <c r="A33" i="10"/>
  <c r="A34" i="10"/>
  <c r="A35" i="10"/>
  <c r="A15" i="10"/>
  <c r="A16" i="10"/>
  <c r="A17" i="10"/>
  <c r="A18" i="10"/>
  <c r="A19" i="10"/>
  <c r="A20" i="10"/>
  <c r="A21" i="10"/>
  <c r="A22" i="10"/>
  <c r="A23" i="10"/>
  <c r="A24" i="10"/>
  <c r="A11" i="10"/>
  <c r="A12" i="10"/>
  <c r="A13" i="10"/>
  <c r="M178" i="10"/>
  <c r="I178" i="10"/>
  <c r="F179" i="10"/>
  <c r="D13" i="10"/>
  <c r="D24" i="10"/>
  <c r="D35" i="10"/>
  <c r="D46" i="10"/>
  <c r="D57" i="10"/>
  <c r="D68" i="10"/>
  <c r="D79" i="10"/>
  <c r="D90" i="10"/>
  <c r="D101" i="10"/>
  <c r="D112" i="10"/>
  <c r="D123" i="10"/>
  <c r="D134" i="10"/>
  <c r="D145" i="10"/>
  <c r="D156" i="10"/>
  <c r="D167" i="10"/>
  <c r="D179" i="10"/>
  <c r="C13" i="10"/>
  <c r="C24" i="10"/>
  <c r="C35" i="10"/>
  <c r="C46" i="10"/>
  <c r="C57" i="10"/>
  <c r="C68" i="10"/>
  <c r="C79" i="10"/>
  <c r="C90" i="10"/>
  <c r="C101" i="10"/>
  <c r="C112" i="10"/>
  <c r="C123" i="10"/>
  <c r="C134" i="10"/>
  <c r="C156" i="10"/>
  <c r="C167" i="10"/>
  <c r="C179" i="10"/>
  <c r="L178" i="10"/>
  <c r="H178" i="10"/>
  <c r="G178" i="10"/>
  <c r="F178" i="10"/>
  <c r="D178" i="10"/>
  <c r="C178" i="10"/>
  <c r="L167" i="10"/>
  <c r="H167" i="10"/>
  <c r="F167" i="10"/>
  <c r="L156" i="10"/>
  <c r="H156" i="10"/>
  <c r="F156" i="10"/>
  <c r="L145" i="10"/>
  <c r="H145" i="10"/>
  <c r="F145" i="10"/>
  <c r="L134" i="10"/>
  <c r="H134" i="10"/>
  <c r="F134" i="10"/>
  <c r="L123" i="10"/>
  <c r="H123" i="10"/>
  <c r="F123" i="10"/>
  <c r="L112" i="10"/>
  <c r="H112" i="10"/>
  <c r="F112" i="10"/>
  <c r="L101" i="10"/>
  <c r="H101" i="10"/>
  <c r="F101" i="10"/>
  <c r="L90" i="10"/>
  <c r="H90" i="10"/>
  <c r="F90" i="10"/>
  <c r="L79" i="10"/>
  <c r="H79" i="10"/>
  <c r="F79" i="10"/>
  <c r="L68" i="10"/>
  <c r="H68" i="10"/>
  <c r="F68" i="10"/>
  <c r="L57" i="10"/>
  <c r="H57" i="10"/>
  <c r="F57" i="10"/>
  <c r="L46" i="10"/>
  <c r="H46" i="10"/>
  <c r="F46" i="10"/>
  <c r="L35" i="10"/>
  <c r="H35" i="10"/>
  <c r="F35" i="10"/>
  <c r="L24" i="10"/>
  <c r="H24" i="10"/>
  <c r="F24" i="10"/>
  <c r="L13" i="10"/>
  <c r="H13" i="10"/>
  <c r="F13" i="10"/>
  <c r="M180" i="10"/>
</calcChain>
</file>

<file path=xl/sharedStrings.xml><?xml version="1.0" encoding="utf-8"?>
<sst xmlns="http://schemas.openxmlformats.org/spreadsheetml/2006/main" count="53" uniqueCount="49">
  <si>
    <t>Notes</t>
    <phoneticPr fontId="10" type="noConversion"/>
  </si>
  <si>
    <t>Nbr</t>
  </si>
  <si>
    <t>Wgt</t>
  </si>
  <si>
    <t>Max</t>
  </si>
  <si>
    <t>IT Technical</t>
  </si>
  <si>
    <t>Perfect</t>
  </si>
  <si>
    <t>Categ</t>
  </si>
  <si>
    <t>Requirement Title</t>
  </si>
  <si>
    <t>IT Supplier Considerations</t>
  </si>
  <si>
    <t>Area</t>
    <phoneticPr fontId="10" type="noConversion"/>
  </si>
  <si>
    <t xml:space="preserve">Rank out of: </t>
  </si>
  <si>
    <t>TEnvt</t>
  </si>
  <si>
    <t>Vendor</t>
  </si>
  <si>
    <t>Category</t>
    <phoneticPr fontId="10" type="noConversion"/>
  </si>
  <si>
    <t>Candidate C</t>
  </si>
  <si>
    <t>Fit Xtd C</t>
  </si>
  <si>
    <t>Match C</t>
  </si>
  <si>
    <t>H</t>
  </si>
  <si>
    <t>I</t>
  </si>
  <si>
    <t>Critical Information and Volumes</t>
  </si>
  <si>
    <t>Scores To [RD document reference]</t>
  </si>
  <si>
    <t>Candidate A</t>
  </si>
  <si>
    <t>Candidate B</t>
  </si>
  <si>
    <t>Project-Specific Category A</t>
  </si>
  <si>
    <t>Project-Specific Category B</t>
  </si>
  <si>
    <t>Instructions</t>
  </si>
  <si>
    <t>These 'validation lists' populate the drop-down lists on the main sheet. Adjust the drop-down list by over-typing, deleting or inserting rows. To preserve ranges, if inserting at foot of list, copy bottom row to new second-bottom row and over-type the bottom row.</t>
  </si>
  <si>
    <t>A</t>
  </si>
  <si>
    <t>B</t>
  </si>
  <si>
    <t>Match Score</t>
  </si>
  <si>
    <t>Category B</t>
  </si>
  <si>
    <t>E</t>
  </si>
  <si>
    <t>D</t>
  </si>
  <si>
    <t>C</t>
  </si>
  <si>
    <t>F</t>
  </si>
  <si>
    <t>G</t>
  </si>
  <si>
    <t>J</t>
  </si>
  <si>
    <t>K</t>
  </si>
  <si>
    <t>L</t>
  </si>
  <si>
    <t>M</t>
  </si>
  <si>
    <t>N</t>
  </si>
  <si>
    <t>Match A</t>
  </si>
  <si>
    <t>MatchB</t>
  </si>
  <si>
    <t>Match D</t>
  </si>
  <si>
    <t>Candidate D</t>
  </si>
  <si>
    <t>Fit Xtd A</t>
  </si>
  <si>
    <t>Fit Xtd B</t>
  </si>
  <si>
    <t>Fit Xtd D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</si>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</sst>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£&quot;#,##0.00_);\(&quot;£&quot;#,##0.00\)"/>
    <numFmt numFmtId="165" formatCode="0000"/>
    <numFmt numFmtId="166" formatCode="000"/>
    <numFmt numFmtId="167" formatCode="0.0"/>
    <numFmt numFmtId="168" formatCode="#,##0_ ;\-#,##0\ "/>
  </numFmts>
  <fonts count="17" x14ac:knownFonts="1">
    <font>
      <sz val="10"/>
      <name val="Arial"/>
    </font>
    <font>
      <b/>
      <sz val="10"/>
      <name val="MS Sans Serif"/>
      <family val="2"/>
    </font>
    <font>
      <b/>
      <i/>
      <sz val="10"/>
      <name val="MS Sans Serif"/>
    </font>
    <font>
      <sz val="10"/>
      <name val="MS Sans Serif"/>
      <family val="2"/>
    </font>
    <font>
      <b/>
      <i/>
      <sz val="11"/>
      <name val="Arial"/>
      <family val="2"/>
    </font>
    <font>
      <b/>
      <sz val="10"/>
      <name val="Arial"/>
      <family val="2"/>
    </font>
    <font>
      <b/>
      <i/>
      <sz val="12"/>
      <name val="Arial"/>
    </font>
    <font>
      <b/>
      <i/>
      <sz val="10"/>
      <name val="Arial"/>
      <family val="2"/>
    </font>
    <font>
      <b/>
      <i/>
      <sz val="10"/>
      <name val="Arial"/>
      <family val="2"/>
    </font>
    <font>
      <sz val="10"/>
      <name val="Arial"/>
    </font>
    <font>
      <sz val="8"/>
      <name val="Arial"/>
    </font>
    <font>
      <sz val="10"/>
      <name val="Arial"/>
    </font>
    <font>
      <i/>
      <sz val="10"/>
      <name val="Arial"/>
      <family val="2"/>
    </font>
    <font>
      <b/>
      <sz val="11"/>
      <name val="Arial"/>
      <family val="2"/>
    </font>
    <font>
      <b/>
      <sz val="12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ck">
        <color auto="1"/>
      </left>
      <right style="thick">
        <color auto="1"/>
      </right>
      <top/>
      <bottom style="double">
        <color auto="1"/>
      </bottom>
      <diagonal/>
    </border>
    <border>
      <left style="thick">
        <color auto="1"/>
      </left>
      <right/>
      <top/>
      <bottom style="double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/>
      <top style="medium">
        <color indexed="17"/>
      </top>
      <bottom style="medium">
        <color indexed="17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/>
      <top style="medium">
        <color indexed="17"/>
      </top>
      <bottom style="medium">
        <color indexed="17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indexed="17"/>
      </top>
      <bottom style="thick">
        <color auto="1"/>
      </bottom>
      <diagonal/>
    </border>
    <border>
      <left/>
      <right/>
      <top style="medium">
        <color indexed="17"/>
      </top>
      <bottom style="thick">
        <color auto="1"/>
      </bottom>
      <diagonal/>
    </border>
    <border>
      <left/>
      <right style="thick">
        <color auto="1"/>
      </right>
      <top style="medium">
        <color indexed="17"/>
      </top>
      <bottom style="medium">
        <color indexed="17"/>
      </bottom>
      <diagonal/>
    </border>
    <border>
      <left/>
      <right style="thick">
        <color auto="1"/>
      </right>
      <top style="double">
        <color auto="1"/>
      </top>
      <bottom style="thin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medium">
        <color indexed="17"/>
      </top>
      <bottom style="thick">
        <color auto="1"/>
      </bottom>
      <diagonal/>
    </border>
    <border>
      <left style="medium">
        <color auto="1"/>
      </left>
      <right/>
      <top style="medium">
        <color indexed="17"/>
      </top>
      <bottom style="medium">
        <color indexed="17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</borders>
  <cellStyleXfs count="145">
    <xf numFmtId="0" fontId="0" fillId="0" borderId="0"/>
    <xf numFmtId="164" fontId="4" fillId="3" borderId="10" applyNumberFormat="0" applyAlignment="0">
      <alignment horizontal="right" vertical="top"/>
    </xf>
    <xf numFmtId="0" fontId="1" fillId="0" borderId="0" applyNumberFormat="0" applyFill="0" applyBorder="0" applyAlignment="0" applyProtection="0"/>
    <xf numFmtId="0" fontId="8" fillId="3" borderId="9" applyNumberFormat="0" applyAlignment="0"/>
    <xf numFmtId="0" fontId="11" fillId="0" borderId="0" applyNumberFormat="0" applyFont="0" applyFill="0" applyBorder="0" applyProtection="0">
      <alignment horizontal="center"/>
    </xf>
    <xf numFmtId="0" fontId="14" fillId="0" borderId="0"/>
    <xf numFmtId="166" fontId="6" fillId="0" borderId="0" applyFont="0" applyFill="0" applyBorder="0" applyAlignment="0" applyProtection="0">
      <alignment horizontal="left"/>
    </xf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9" fontId="9" fillId="0" borderId="0" applyFill="0" applyAlignment="0" applyProtection="0"/>
    <xf numFmtId="0" fontId="11" fillId="0" borderId="11" applyNumberFormat="0" applyFont="0" applyFill="0" applyBorder="0" applyProtection="0">
      <alignment horizontal="right"/>
    </xf>
    <xf numFmtId="0" fontId="12" fillId="0" borderId="0" applyNumberFormat="0" applyFill="0">
      <alignment horizontal="center"/>
    </xf>
    <xf numFmtId="0" fontId="1" fillId="0" borderId="0" applyNumberFormat="0" applyFont="0" applyFill="0" applyBorder="0" applyProtection="0">
      <alignment textRotation="90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67">
    <xf numFmtId="0" fontId="0" fillId="0" borderId="0" xfId="0"/>
    <xf numFmtId="167" fontId="8" fillId="3" borderId="9" xfId="3" applyNumberFormat="1" applyAlignment="1">
      <alignment horizontal="left"/>
    </xf>
    <xf numFmtId="0" fontId="0" fillId="0" borderId="0" xfId="0" applyProtection="1"/>
    <xf numFmtId="9" fontId="9" fillId="0" borderId="0" xfId="9" applyProtection="1"/>
    <xf numFmtId="0" fontId="0" fillId="0" borderId="0" xfId="0" applyProtection="1">
      <protection locked="0"/>
    </xf>
    <xf numFmtId="0" fontId="1" fillId="0" borderId="0" xfId="2" applyProtection="1"/>
    <xf numFmtId="0" fontId="6" fillId="2" borderId="0" xfId="0" applyFont="1" applyFill="1" applyAlignment="1" applyProtection="1">
      <alignment vertical="top"/>
    </xf>
    <xf numFmtId="165" fontId="0" fillId="2" borderId="0" xfId="0" applyNumberFormat="1" applyFill="1" applyAlignment="1" applyProtection="1">
      <alignment horizontal="center"/>
    </xf>
    <xf numFmtId="0" fontId="2" fillId="2" borderId="3" xfId="2" applyFont="1" applyFill="1" applyBorder="1" applyAlignment="1" applyProtection="1">
      <alignment horizontal="centerContinuous" wrapText="1"/>
    </xf>
    <xf numFmtId="0" fontId="0" fillId="0" borderId="8" xfId="0" applyFill="1" applyBorder="1" applyProtection="1">
      <protection locked="0"/>
    </xf>
    <xf numFmtId="0" fontId="0" fillId="0" borderId="0" xfId="0" applyFill="1" applyProtection="1"/>
    <xf numFmtId="0" fontId="1" fillId="2" borderId="4" xfId="0" applyFont="1" applyFill="1" applyBorder="1" applyProtection="1"/>
    <xf numFmtId="165" fontId="1" fillId="2" borderId="4" xfId="0" applyNumberFormat="1" applyFont="1" applyFill="1" applyBorder="1" applyAlignment="1" applyProtection="1">
      <alignment horizontal="center"/>
    </xf>
    <xf numFmtId="0" fontId="0" fillId="0" borderId="7" xfId="0" applyFill="1" applyBorder="1" applyProtection="1"/>
    <xf numFmtId="165" fontId="0" fillId="0" borderId="0" xfId="0" applyNumberFormat="1" applyAlignment="1" applyProtection="1">
      <alignment horizontal="center"/>
    </xf>
    <xf numFmtId="0" fontId="1" fillId="2" borderId="0" xfId="2" applyFill="1" applyAlignment="1" applyProtection="1">
      <alignment horizontal="center"/>
      <protection locked="0"/>
    </xf>
    <xf numFmtId="0" fontId="1" fillId="2" borderId="4" xfId="2" applyFill="1" applyBorder="1" applyAlignment="1" applyProtection="1">
      <alignment horizontal="center"/>
      <protection locked="0"/>
    </xf>
    <xf numFmtId="0" fontId="1" fillId="0" borderId="0" xfId="2" applyAlignment="1" applyProtection="1">
      <alignment horizontal="center"/>
      <protection locked="0"/>
    </xf>
    <xf numFmtId="0" fontId="6" fillId="2" borderId="0" xfId="0" applyFont="1" applyFill="1" applyProtection="1">
      <protection locked="0"/>
    </xf>
    <xf numFmtId="0" fontId="1" fillId="2" borderId="4" xfId="0" applyFont="1" applyFill="1" applyBorder="1" applyProtection="1">
      <protection locked="0"/>
    </xf>
    <xf numFmtId="165" fontId="0" fillId="0" borderId="0" xfId="7" applyFont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 applyAlignment="1" applyProtection="1">
      <alignment horizontal="center"/>
      <protection locked="0"/>
    </xf>
    <xf numFmtId="167" fontId="8" fillId="3" borderId="9" xfId="3" applyNumberFormat="1" applyAlignment="1">
      <alignment horizontal="center"/>
    </xf>
    <xf numFmtId="1" fontId="8" fillId="3" borderId="9" xfId="3" applyNumberFormat="1" applyAlignment="1">
      <alignment horizontal="center"/>
    </xf>
    <xf numFmtId="168" fontId="4" fillId="3" borderId="10" xfId="1" applyNumberFormat="1" applyAlignment="1">
      <alignment horizontal="left"/>
    </xf>
    <xf numFmtId="168" fontId="4" fillId="3" borderId="10" xfId="1" applyNumberFormat="1" applyAlignment="1"/>
    <xf numFmtId="168" fontId="4" fillId="3" borderId="10" xfId="1" applyNumberFormat="1" applyAlignment="1">
      <alignment horizontal="center"/>
    </xf>
    <xf numFmtId="9" fontId="8" fillId="3" borderId="12" xfId="3" applyNumberFormat="1" applyBorder="1"/>
    <xf numFmtId="9" fontId="4" fillId="3" borderId="13" xfId="1" applyNumberFormat="1" applyBorder="1" applyAlignment="1"/>
    <xf numFmtId="1" fontId="5" fillId="2" borderId="0" xfId="0" applyNumberFormat="1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5" fillId="0" borderId="0" xfId="0" applyFont="1" applyAlignment="1" applyProtection="1">
      <alignment horizontal="right"/>
    </xf>
    <xf numFmtId="0" fontId="13" fillId="0" borderId="13" xfId="0" applyFont="1" applyFill="1" applyBorder="1" applyAlignment="1" applyProtection="1">
      <alignment horizontal="centerContinuous"/>
      <protection locked="0"/>
    </xf>
    <xf numFmtId="0" fontId="13" fillId="0" borderId="13" xfId="0" applyFont="1" applyFill="1" applyBorder="1" applyAlignment="1" applyProtection="1">
      <alignment horizontal="center"/>
      <protection locked="0"/>
    </xf>
    <xf numFmtId="9" fontId="8" fillId="3" borderId="15" xfId="3" applyNumberFormat="1" applyBorder="1"/>
    <xf numFmtId="168" fontId="4" fillId="3" borderId="14" xfId="1" applyNumberFormat="1" applyBorder="1" applyAlignment="1">
      <alignment horizontal="center"/>
    </xf>
    <xf numFmtId="1" fontId="8" fillId="3" borderId="17" xfId="3" applyNumberFormat="1" applyBorder="1" applyAlignment="1">
      <alignment horizontal="center"/>
    </xf>
    <xf numFmtId="167" fontId="8" fillId="3" borderId="16" xfId="3" applyNumberFormat="1" applyBorder="1" applyAlignment="1">
      <alignment horizontal="center"/>
    </xf>
    <xf numFmtId="167" fontId="4" fillId="3" borderId="10" xfId="1" applyNumberFormat="1" applyFill="1" applyBorder="1" applyAlignment="1">
      <alignment horizontal="center"/>
    </xf>
    <xf numFmtId="0" fontId="1" fillId="2" borderId="18" xfId="2" applyFill="1" applyBorder="1" applyAlignment="1" applyProtection="1">
      <alignment horizontal="centerContinuous"/>
    </xf>
    <xf numFmtId="0" fontId="0" fillId="0" borderId="20" xfId="0" applyFill="1" applyBorder="1" applyProtection="1"/>
    <xf numFmtId="1" fontId="8" fillId="3" borderId="21" xfId="3" applyNumberFormat="1" applyBorder="1" applyAlignment="1">
      <alignment horizontal="center"/>
    </xf>
    <xf numFmtId="0" fontId="5" fillId="2" borderId="2" xfId="0" applyFont="1" applyFill="1" applyBorder="1" applyAlignment="1" applyProtection="1">
      <alignment horizontal="center" wrapText="1"/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Alignment="1" applyProtection="1">
      <alignment horizontal="center" wrapText="1"/>
    </xf>
    <xf numFmtId="0" fontId="5" fillId="2" borderId="5" xfId="0" applyFont="1" applyFill="1" applyBorder="1" applyAlignment="1" applyProtection="1">
      <alignment horizontal="center" wrapText="1"/>
    </xf>
    <xf numFmtId="0" fontId="3" fillId="0" borderId="0" xfId="2" applyFont="1" applyProtection="1"/>
    <xf numFmtId="0" fontId="5" fillId="3" borderId="0" xfId="0" applyFont="1" applyFill="1" applyProtection="1">
      <protection locked="0"/>
    </xf>
    <xf numFmtId="0" fontId="1" fillId="3" borderId="0" xfId="2" applyFont="1" applyFill="1" applyProtection="1"/>
    <xf numFmtId="0" fontId="0" fillId="0" borderId="0" xfId="0" applyFont="1" applyAlignment="1">
      <alignment horizontal="left"/>
    </xf>
    <xf numFmtId="0" fontId="1" fillId="2" borderId="4" xfId="2" applyFill="1" applyBorder="1" applyAlignment="1" applyProtection="1">
      <alignment horizontal="center" wrapText="1"/>
    </xf>
    <xf numFmtId="0" fontId="1" fillId="2" borderId="19" xfId="2" applyFill="1" applyBorder="1" applyAlignment="1" applyProtection="1">
      <alignment horizontal="center" wrapText="1"/>
    </xf>
    <xf numFmtId="0" fontId="5" fillId="2" borderId="6" xfId="0" applyFont="1" applyFill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left"/>
    </xf>
    <xf numFmtId="0" fontId="0" fillId="0" borderId="11" xfId="0" applyBorder="1" applyProtection="1"/>
    <xf numFmtId="0" fontId="1" fillId="2" borderId="11" xfId="0" applyFont="1" applyFill="1" applyBorder="1" applyProtection="1"/>
    <xf numFmtId="0" fontId="8" fillId="3" borderId="22" xfId="3" applyBorder="1"/>
    <xf numFmtId="0" fontId="4" fillId="3" borderId="23" xfId="1" applyNumberFormat="1" applyBorder="1" applyAlignment="1"/>
    <xf numFmtId="0" fontId="13" fillId="0" borderId="14" xfId="0" applyFont="1" applyFill="1" applyBorder="1" applyAlignment="1" applyProtection="1">
      <alignment horizontal="center"/>
    </xf>
    <xf numFmtId="0" fontId="5" fillId="4" borderId="0" xfId="0" applyFont="1" applyFill="1" applyAlignment="1">
      <alignment vertical="top"/>
    </xf>
    <xf numFmtId="0" fontId="0" fillId="4" borderId="0" xfId="0" applyFont="1" applyFill="1" applyAlignment="1">
      <alignment vertical="top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Font="1"/>
    <xf numFmtId="0" fontId="13" fillId="0" borderId="14" xfId="0" applyFont="1" applyFill="1" applyBorder="1" applyAlignment="1" applyProtection="1">
      <alignment horizontal="centerContinuous"/>
      <protection locked="0"/>
    </xf>
  </cellXfs>
  <cellStyles count="145">
    <cellStyle name="centred" xfId="4"/>
    <cellStyle name="ColLevel_1" xfId="2" builtinId="2" iLevel="0"/>
    <cellStyle name="doc_title" xfId="5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Integer3" xfId="6"/>
    <cellStyle name="Integer4" xfId="7"/>
    <cellStyle name="italic" xfId="8"/>
    <cellStyle name="Normal" xfId="0" builtinId="0"/>
    <cellStyle name="Percent" xfId="9" builtinId="5"/>
    <cellStyle name="right" xfId="10"/>
    <cellStyle name="RowLevel_1" xfId="1" builtinId="1" iLevel="0"/>
    <cellStyle name="RowLevel_2" xfId="3" builtinId="1" iLevel="1"/>
    <cellStyle name="titles" xfId="11"/>
    <cellStyle name="Vert" xfId="12"/>
  </cellStyles>
  <dxfs count="1">
    <dxf>
      <font>
        <b/>
        <i val="0"/>
        <strike val="0"/>
        <condense val="0"/>
        <extend val="0"/>
        <u/>
      </font>
    </dxf>
  </dxfs>
  <tableStyles count="0" defaultTableStyle="TableStyleMedium9" defaultPivotStyle="PivotStyleMedium4"/>
  <colors>
    <mruColors>
      <color rgb="FFEFAFFF"/>
      <color rgb="FFFBC5FF"/>
      <color rgb="FF728A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applyStyles="1"/>
    <pageSetUpPr autoPageBreaks="0" fitToPage="1"/>
  </sheetPr>
  <dimension ref="A1:N181"/>
  <sheetViews>
    <sheetView showGridLines="0" tabSelected="1" showRuler="0" zoomScale="125" zoomScaleNormal="125" zoomScalePageLayoutView="125" workbookViewId="0">
      <selection activeCell="A3" sqref="A3"/>
    </sheetView>
  </sheetViews>
  <sheetFormatPr baseColWidth="10" defaultColWidth="9.1640625" defaultRowHeight="13" outlineLevelRow="2" x14ac:dyDescent="0"/>
  <cols>
    <col min="1" max="1" width="11.83203125" style="2" customWidth="1"/>
    <col min="2" max="2" width="35.1640625" style="4" customWidth="1"/>
    <col min="3" max="3" width="7.33203125" style="14" customWidth="1"/>
    <col min="4" max="4" width="5.5" style="17" customWidth="1"/>
    <col min="5" max="5" width="7.33203125" style="2" customWidth="1"/>
    <col min="6" max="6" width="10.6640625" style="4" customWidth="1"/>
    <col min="7" max="7" width="7.33203125" style="5" customWidth="1"/>
    <col min="8" max="8" width="10.6640625" style="4" customWidth="1"/>
    <col min="9" max="9" width="7.33203125" style="5" customWidth="1"/>
    <col min="10" max="10" width="10.6640625" style="4" customWidth="1"/>
    <col min="11" max="11" width="7.33203125" style="2" customWidth="1"/>
    <col min="12" max="12" width="10.6640625" style="4" customWidth="1"/>
    <col min="13" max="14" width="7.33203125" style="2" customWidth="1"/>
  </cols>
  <sheetData>
    <row r="1" spans="1:14" ht="35" customHeight="1" thickTop="1">
      <c r="A1" s="6" t="s">
        <v>20</v>
      </c>
      <c r="B1" s="18"/>
      <c r="C1" s="7"/>
      <c r="D1" s="15"/>
      <c r="E1" s="47" t="s">
        <v>5</v>
      </c>
      <c r="F1" s="45" t="s">
        <v>21</v>
      </c>
      <c r="G1" s="8"/>
      <c r="H1" s="46" t="s">
        <v>22</v>
      </c>
      <c r="I1" s="42"/>
      <c r="J1" s="46" t="s">
        <v>14</v>
      </c>
      <c r="K1" s="42"/>
      <c r="L1" s="46" t="s">
        <v>44</v>
      </c>
      <c r="M1" s="42"/>
      <c r="N1" s="57"/>
    </row>
    <row r="2" spans="1:14" ht="27" thickBot="1">
      <c r="A2" s="11" t="s">
        <v>6</v>
      </c>
      <c r="B2" s="19" t="s">
        <v>7</v>
      </c>
      <c r="C2" s="12" t="s">
        <v>1</v>
      </c>
      <c r="D2" s="16" t="s">
        <v>2</v>
      </c>
      <c r="E2" s="48" t="s">
        <v>3</v>
      </c>
      <c r="F2" s="55" t="s">
        <v>41</v>
      </c>
      <c r="G2" s="53" t="s">
        <v>45</v>
      </c>
      <c r="H2" s="55" t="s">
        <v>42</v>
      </c>
      <c r="I2" s="54" t="s">
        <v>46</v>
      </c>
      <c r="J2" s="55" t="s">
        <v>16</v>
      </c>
      <c r="K2" s="54" t="s">
        <v>15</v>
      </c>
      <c r="L2" s="55" t="s">
        <v>43</v>
      </c>
      <c r="M2" s="54" t="s">
        <v>47</v>
      </c>
      <c r="N2" s="58" t="s">
        <v>0</v>
      </c>
    </row>
    <row r="3" spans="1:14" outlineLevel="2" thickTop="1">
      <c r="A3" s="65" t="s">
        <v>19</v>
      </c>
      <c r="C3" s="20">
        <v>-1</v>
      </c>
      <c r="D3" s="22">
        <v>-1</v>
      </c>
      <c r="E3" s="13">
        <f t="shared" ref="E3" si="0">D3*3</f>
        <v>-3</v>
      </c>
      <c r="F3" s="9">
        <v>-1</v>
      </c>
      <c r="G3" s="10">
        <f t="shared" ref="G3" si="1">$D3*F3</f>
        <v>1</v>
      </c>
      <c r="H3" s="9">
        <v>-1</v>
      </c>
      <c r="I3" s="43">
        <f t="shared" ref="I3" si="2">$D3*H3</f>
        <v>1</v>
      </c>
      <c r="J3" s="9">
        <v>-1</v>
      </c>
      <c r="K3" s="43">
        <f t="shared" ref="K3:K12" si="3">$D3*J3</f>
        <v>1</v>
      </c>
      <c r="L3" s="9">
        <v>-1</v>
      </c>
      <c r="M3" s="43">
        <f t="shared" ref="M3" si="4">$D3*L3</f>
        <v>1</v>
      </c>
      <c r="N3" s="57"/>
    </row>
    <row r="4" spans="1:14" ht="12" outlineLevel="2">
      <c r="A4" s="65" t="str">
        <f>A3</f>
        <v>Critical Information and Volumes</v>
      </c>
      <c r="C4" s="20">
        <v>-1</v>
      </c>
      <c r="D4" s="22">
        <v>-1</v>
      </c>
      <c r="E4" s="13">
        <f t="shared" ref="E4:E53" si="5">D4*3</f>
        <v>-3</v>
      </c>
      <c r="F4" s="9">
        <v>-1</v>
      </c>
      <c r="G4" s="10">
        <f t="shared" ref="G4:G53" si="6">$D4*F4</f>
        <v>1</v>
      </c>
      <c r="H4" s="9">
        <v>-1</v>
      </c>
      <c r="I4" s="43">
        <f t="shared" ref="I4:I53" si="7">$D4*H4</f>
        <v>1</v>
      </c>
      <c r="J4" s="9">
        <v>-1</v>
      </c>
      <c r="K4" s="43">
        <f t="shared" si="3"/>
        <v>1</v>
      </c>
      <c r="L4" s="9">
        <v>-1</v>
      </c>
      <c r="M4" s="43">
        <f t="shared" ref="M4:M53" si="8">$D4*L4</f>
        <v>1</v>
      </c>
      <c r="N4" s="57"/>
    </row>
    <row r="5" spans="1:14" ht="12" outlineLevel="2">
      <c r="A5" s="65" t="str">
        <f t="shared" ref="A5:A10" si="9">A4</f>
        <v>Critical Information and Volumes</v>
      </c>
      <c r="C5" s="20">
        <v>-1</v>
      </c>
      <c r="D5" s="22">
        <v>-1</v>
      </c>
      <c r="E5" s="13">
        <f t="shared" ref="E5:E10" si="10">D5*3</f>
        <v>-3</v>
      </c>
      <c r="F5" s="9">
        <v>-1</v>
      </c>
      <c r="G5" s="10">
        <f t="shared" ref="G5:G10" si="11">$D5*F5</f>
        <v>1</v>
      </c>
      <c r="H5" s="9">
        <v>-1</v>
      </c>
      <c r="I5" s="43">
        <f t="shared" ref="I5:I10" si="12">$D5*H5</f>
        <v>1</v>
      </c>
      <c r="J5" s="9">
        <v>-1</v>
      </c>
      <c r="K5" s="43">
        <f t="shared" ref="K5:K10" si="13">$D5*J5</f>
        <v>1</v>
      </c>
      <c r="L5" s="9">
        <v>-1</v>
      </c>
      <c r="M5" s="43">
        <f t="shared" ref="M5:M10" si="14">$D5*L5</f>
        <v>1</v>
      </c>
      <c r="N5" s="57"/>
    </row>
    <row r="6" spans="1:14" ht="12" outlineLevel="2">
      <c r="A6" s="65" t="str">
        <f t="shared" si="9"/>
        <v>Critical Information and Volumes</v>
      </c>
      <c r="C6" s="20">
        <v>-1</v>
      </c>
      <c r="D6" s="22">
        <v>-1</v>
      </c>
      <c r="E6" s="13">
        <f t="shared" si="10"/>
        <v>-3</v>
      </c>
      <c r="F6" s="9">
        <v>-1</v>
      </c>
      <c r="G6" s="10">
        <f t="shared" si="11"/>
        <v>1</v>
      </c>
      <c r="H6" s="9">
        <v>-1</v>
      </c>
      <c r="I6" s="43">
        <f t="shared" si="12"/>
        <v>1</v>
      </c>
      <c r="J6" s="9">
        <v>-1</v>
      </c>
      <c r="K6" s="43">
        <f t="shared" si="13"/>
        <v>1</v>
      </c>
      <c r="L6" s="9">
        <v>-1</v>
      </c>
      <c r="M6" s="43">
        <f t="shared" si="14"/>
        <v>1</v>
      </c>
      <c r="N6" s="57"/>
    </row>
    <row r="7" spans="1:14" ht="12" outlineLevel="2">
      <c r="A7" s="65" t="str">
        <f t="shared" si="9"/>
        <v>Critical Information and Volumes</v>
      </c>
      <c r="C7" s="20">
        <v>-1</v>
      </c>
      <c r="D7" s="22">
        <v>-1</v>
      </c>
      <c r="E7" s="13">
        <f t="shared" si="10"/>
        <v>-3</v>
      </c>
      <c r="F7" s="9">
        <v>-1</v>
      </c>
      <c r="G7" s="10">
        <f t="shared" si="11"/>
        <v>1</v>
      </c>
      <c r="H7" s="9">
        <v>-1</v>
      </c>
      <c r="I7" s="43">
        <f t="shared" si="12"/>
        <v>1</v>
      </c>
      <c r="J7" s="9">
        <v>-1</v>
      </c>
      <c r="K7" s="43">
        <f t="shared" si="13"/>
        <v>1</v>
      </c>
      <c r="L7" s="9">
        <v>-1</v>
      </c>
      <c r="M7" s="43">
        <f t="shared" si="14"/>
        <v>1</v>
      </c>
      <c r="N7" s="57"/>
    </row>
    <row r="8" spans="1:14" ht="12" outlineLevel="2">
      <c r="A8" s="65" t="str">
        <f t="shared" si="9"/>
        <v>Critical Information and Volumes</v>
      </c>
      <c r="C8" s="20">
        <v>-1</v>
      </c>
      <c r="D8" s="22">
        <v>-1</v>
      </c>
      <c r="E8" s="13">
        <f t="shared" si="10"/>
        <v>-3</v>
      </c>
      <c r="F8" s="9">
        <v>-1</v>
      </c>
      <c r="G8" s="10">
        <f t="shared" si="11"/>
        <v>1</v>
      </c>
      <c r="H8" s="9">
        <v>-1</v>
      </c>
      <c r="I8" s="43">
        <f t="shared" si="12"/>
        <v>1</v>
      </c>
      <c r="J8" s="9">
        <v>-1</v>
      </c>
      <c r="K8" s="43">
        <f t="shared" si="13"/>
        <v>1</v>
      </c>
      <c r="L8" s="9">
        <v>-1</v>
      </c>
      <c r="M8" s="43">
        <f t="shared" si="14"/>
        <v>1</v>
      </c>
      <c r="N8" s="57"/>
    </row>
    <row r="9" spans="1:14" ht="12" outlineLevel="2">
      <c r="A9" s="65" t="str">
        <f t="shared" si="9"/>
        <v>Critical Information and Volumes</v>
      </c>
      <c r="C9" s="20">
        <v>-1</v>
      </c>
      <c r="D9" s="22">
        <v>-1</v>
      </c>
      <c r="E9" s="13">
        <f t="shared" si="10"/>
        <v>-3</v>
      </c>
      <c r="F9" s="9">
        <v>-1</v>
      </c>
      <c r="G9" s="10">
        <f t="shared" si="11"/>
        <v>1</v>
      </c>
      <c r="H9" s="9">
        <v>-1</v>
      </c>
      <c r="I9" s="43">
        <f t="shared" si="12"/>
        <v>1</v>
      </c>
      <c r="J9" s="9">
        <v>-1</v>
      </c>
      <c r="K9" s="43">
        <f t="shared" si="13"/>
        <v>1</v>
      </c>
      <c r="L9" s="9">
        <v>-1</v>
      </c>
      <c r="M9" s="43">
        <f t="shared" si="14"/>
        <v>1</v>
      </c>
      <c r="N9" s="57"/>
    </row>
    <row r="10" spans="1:14" ht="12" outlineLevel="2">
      <c r="A10" s="65" t="str">
        <f t="shared" si="9"/>
        <v>Critical Information and Volumes</v>
      </c>
      <c r="C10" s="20">
        <v>-1</v>
      </c>
      <c r="D10" s="22">
        <v>-1</v>
      </c>
      <c r="E10" s="13">
        <f t="shared" si="10"/>
        <v>-3</v>
      </c>
      <c r="F10" s="9">
        <v>-1</v>
      </c>
      <c r="G10" s="10">
        <f t="shared" si="11"/>
        <v>1</v>
      </c>
      <c r="H10" s="9">
        <v>-1</v>
      </c>
      <c r="I10" s="43">
        <f t="shared" si="12"/>
        <v>1</v>
      </c>
      <c r="J10" s="9">
        <v>-1</v>
      </c>
      <c r="K10" s="43">
        <f t="shared" si="13"/>
        <v>1</v>
      </c>
      <c r="L10" s="9">
        <v>-1</v>
      </c>
      <c r="M10" s="43">
        <f t="shared" si="14"/>
        <v>1</v>
      </c>
      <c r="N10" s="57"/>
    </row>
    <row r="11" spans="1:14" ht="12" outlineLevel="2">
      <c r="A11" s="65" t="str">
        <f t="shared" ref="A11:A54" si="15">A10</f>
        <v>Critical Information and Volumes</v>
      </c>
      <c r="C11" s="20">
        <v>-1</v>
      </c>
      <c r="D11" s="22">
        <v>-1</v>
      </c>
      <c r="E11" s="13">
        <f t="shared" si="5"/>
        <v>-3</v>
      </c>
      <c r="F11" s="9">
        <v>-1</v>
      </c>
      <c r="G11" s="10">
        <f t="shared" si="6"/>
        <v>1</v>
      </c>
      <c r="H11" s="9">
        <v>-1</v>
      </c>
      <c r="I11" s="43">
        <f t="shared" si="7"/>
        <v>1</v>
      </c>
      <c r="J11" s="9">
        <v>-1</v>
      </c>
      <c r="K11" s="43">
        <f t="shared" si="3"/>
        <v>1</v>
      </c>
      <c r="L11" s="9">
        <v>-1</v>
      </c>
      <c r="M11" s="43">
        <f t="shared" si="8"/>
        <v>1</v>
      </c>
      <c r="N11" s="57"/>
    </row>
    <row r="12" spans="1:14" outlineLevel="2" thickBot="1">
      <c r="A12" s="65" t="str">
        <f t="shared" si="15"/>
        <v>Critical Information and Volumes</v>
      </c>
      <c r="C12" s="20">
        <v>-1</v>
      </c>
      <c r="D12" s="22">
        <v>-1</v>
      </c>
      <c r="E12" s="13">
        <f t="shared" si="5"/>
        <v>-3</v>
      </c>
      <c r="F12" s="9">
        <v>-1</v>
      </c>
      <c r="G12" s="10">
        <f t="shared" si="6"/>
        <v>1</v>
      </c>
      <c r="H12" s="9">
        <v>-1</v>
      </c>
      <c r="I12" s="43">
        <f t="shared" si="7"/>
        <v>1</v>
      </c>
      <c r="J12" s="9">
        <v>-1</v>
      </c>
      <c r="K12" s="43">
        <f t="shared" si="3"/>
        <v>1</v>
      </c>
      <c r="L12" s="9">
        <v>-1</v>
      </c>
      <c r="M12" s="43">
        <f t="shared" si="8"/>
        <v>1</v>
      </c>
      <c r="N12" s="57"/>
    </row>
    <row r="13" spans="1:14" outlineLevel="1" thickBot="1">
      <c r="A13" s="1" t="str">
        <f t="shared" si="15"/>
        <v>Critical Information and Volumes</v>
      </c>
      <c r="B13" s="25"/>
      <c r="C13" s="26">
        <f>SUBTOTAL(3,C3:C12)</f>
        <v>10</v>
      </c>
      <c r="D13" s="25">
        <f>SUBTOTAL(1,D3:D12)</f>
        <v>-1</v>
      </c>
      <c r="E13" s="26">
        <f>SUBTOTAL(9,E3:E12)</f>
        <v>-30</v>
      </c>
      <c r="F13" s="30">
        <f>G13/$E13</f>
        <v>-0.33333333333333331</v>
      </c>
      <c r="G13" s="26">
        <f>SUBTOTAL(9,G3:G12)</f>
        <v>10</v>
      </c>
      <c r="H13" s="30">
        <f>I13/$E13</f>
        <v>-0.33333333333333331</v>
      </c>
      <c r="I13" s="39">
        <f>SUBTOTAL(9,I3:I12)</f>
        <v>10</v>
      </c>
      <c r="J13" s="30">
        <f>K13/$E13</f>
        <v>-0.33333333333333331</v>
      </c>
      <c r="K13" s="39">
        <f>SUBTOTAL(9,K3:K12)</f>
        <v>10</v>
      </c>
      <c r="L13" s="30">
        <f>M13/$E13</f>
        <v>-0.33333333333333331</v>
      </c>
      <c r="M13" s="39">
        <f>SUBTOTAL(9,M3:M12)</f>
        <v>10</v>
      </c>
      <c r="N13" s="59"/>
    </row>
    <row r="14" spans="1:14" ht="12" outlineLevel="2">
      <c r="A14" s="23" t="s">
        <v>30</v>
      </c>
      <c r="C14" s="24">
        <v>-1</v>
      </c>
      <c r="D14" s="32">
        <v>-1</v>
      </c>
      <c r="E14" s="13">
        <f t="shared" si="5"/>
        <v>-3</v>
      </c>
      <c r="F14" s="9">
        <v>-1</v>
      </c>
      <c r="G14" s="10">
        <f t="shared" si="6"/>
        <v>1</v>
      </c>
      <c r="H14" s="9">
        <v>-1</v>
      </c>
      <c r="I14" s="43">
        <f t="shared" si="7"/>
        <v>1</v>
      </c>
      <c r="J14" s="9">
        <v>-1</v>
      </c>
      <c r="K14" s="43">
        <f t="shared" ref="K14:K23" si="16">$D14*J14</f>
        <v>1</v>
      </c>
      <c r="L14" s="9">
        <v>-1</v>
      </c>
      <c r="M14" s="43">
        <f t="shared" si="8"/>
        <v>1</v>
      </c>
      <c r="N14" s="57"/>
    </row>
    <row r="15" spans="1:14" ht="12" outlineLevel="2">
      <c r="A15" s="21" t="str">
        <f t="shared" si="15"/>
        <v>Category B</v>
      </c>
      <c r="C15" s="20">
        <v>-1</v>
      </c>
      <c r="D15" s="33">
        <v>-1</v>
      </c>
      <c r="E15" s="13">
        <f t="shared" si="5"/>
        <v>-3</v>
      </c>
      <c r="F15" s="9">
        <v>-1</v>
      </c>
      <c r="G15" s="10">
        <f t="shared" si="6"/>
        <v>1</v>
      </c>
      <c r="H15" s="9">
        <v>-1</v>
      </c>
      <c r="I15" s="43">
        <f t="shared" si="7"/>
        <v>1</v>
      </c>
      <c r="J15" s="9">
        <v>-1</v>
      </c>
      <c r="K15" s="43">
        <f t="shared" si="16"/>
        <v>1</v>
      </c>
      <c r="L15" s="9">
        <v>-1</v>
      </c>
      <c r="M15" s="43">
        <f t="shared" si="8"/>
        <v>1</v>
      </c>
      <c r="N15" s="57"/>
    </row>
    <row r="16" spans="1:14" ht="12" outlineLevel="2">
      <c r="A16" s="21" t="str">
        <f t="shared" si="15"/>
        <v>Category B</v>
      </c>
      <c r="C16" s="20">
        <v>-1</v>
      </c>
      <c r="D16" s="33">
        <v>-1</v>
      </c>
      <c r="E16" s="13">
        <f t="shared" si="5"/>
        <v>-3</v>
      </c>
      <c r="F16" s="9">
        <v>-1</v>
      </c>
      <c r="G16" s="10">
        <f t="shared" si="6"/>
        <v>1</v>
      </c>
      <c r="H16" s="9">
        <v>-1</v>
      </c>
      <c r="I16" s="43">
        <f t="shared" si="7"/>
        <v>1</v>
      </c>
      <c r="J16" s="9">
        <v>-1</v>
      </c>
      <c r="K16" s="43">
        <f t="shared" si="16"/>
        <v>1</v>
      </c>
      <c r="L16" s="9">
        <v>-1</v>
      </c>
      <c r="M16" s="43">
        <f t="shared" si="8"/>
        <v>1</v>
      </c>
      <c r="N16" s="57"/>
    </row>
    <row r="17" spans="1:14" ht="12" outlineLevel="2">
      <c r="A17" s="21" t="str">
        <f t="shared" si="15"/>
        <v>Category B</v>
      </c>
      <c r="C17" s="20">
        <v>-1</v>
      </c>
      <c r="D17" s="33">
        <v>-1</v>
      </c>
      <c r="E17" s="13">
        <f t="shared" si="5"/>
        <v>-3</v>
      </c>
      <c r="F17" s="9">
        <v>-1</v>
      </c>
      <c r="G17" s="10">
        <f t="shared" si="6"/>
        <v>1</v>
      </c>
      <c r="H17" s="9">
        <v>-1</v>
      </c>
      <c r="I17" s="43">
        <f t="shared" si="7"/>
        <v>1</v>
      </c>
      <c r="J17" s="9">
        <v>-1</v>
      </c>
      <c r="K17" s="43">
        <f t="shared" si="16"/>
        <v>1</v>
      </c>
      <c r="L17" s="9">
        <v>-1</v>
      </c>
      <c r="M17" s="43">
        <f t="shared" si="8"/>
        <v>1</v>
      </c>
      <c r="N17" s="57"/>
    </row>
    <row r="18" spans="1:14" ht="12" outlineLevel="2">
      <c r="A18" s="21" t="str">
        <f t="shared" si="15"/>
        <v>Category B</v>
      </c>
      <c r="C18" s="20">
        <v>-1</v>
      </c>
      <c r="D18" s="33">
        <v>-1</v>
      </c>
      <c r="E18" s="13">
        <f t="shared" si="5"/>
        <v>-3</v>
      </c>
      <c r="F18" s="9">
        <v>-1</v>
      </c>
      <c r="G18" s="10">
        <f t="shared" si="6"/>
        <v>1</v>
      </c>
      <c r="H18" s="9">
        <v>-1</v>
      </c>
      <c r="I18" s="43">
        <f t="shared" si="7"/>
        <v>1</v>
      </c>
      <c r="J18" s="9">
        <v>-1</v>
      </c>
      <c r="K18" s="43">
        <f t="shared" si="16"/>
        <v>1</v>
      </c>
      <c r="L18" s="9">
        <v>-1</v>
      </c>
      <c r="M18" s="43">
        <f t="shared" si="8"/>
        <v>1</v>
      </c>
      <c r="N18" s="57"/>
    </row>
    <row r="19" spans="1:14" ht="12" outlineLevel="2">
      <c r="A19" s="21" t="str">
        <f t="shared" si="15"/>
        <v>Category B</v>
      </c>
      <c r="C19" s="20">
        <v>-1</v>
      </c>
      <c r="D19" s="33">
        <v>-1</v>
      </c>
      <c r="E19" s="13">
        <f t="shared" si="5"/>
        <v>-3</v>
      </c>
      <c r="F19" s="9">
        <v>-1</v>
      </c>
      <c r="G19" s="10">
        <f t="shared" si="6"/>
        <v>1</v>
      </c>
      <c r="H19" s="9">
        <v>-1</v>
      </c>
      <c r="I19" s="43">
        <f t="shared" si="7"/>
        <v>1</v>
      </c>
      <c r="J19" s="9">
        <v>-1</v>
      </c>
      <c r="K19" s="43">
        <f t="shared" si="16"/>
        <v>1</v>
      </c>
      <c r="L19" s="9">
        <v>-1</v>
      </c>
      <c r="M19" s="43">
        <f t="shared" si="8"/>
        <v>1</v>
      </c>
      <c r="N19" s="57"/>
    </row>
    <row r="20" spans="1:14" ht="12" outlineLevel="2">
      <c r="A20" s="21" t="str">
        <f t="shared" si="15"/>
        <v>Category B</v>
      </c>
      <c r="C20" s="20">
        <v>-1</v>
      </c>
      <c r="D20" s="33">
        <v>-1</v>
      </c>
      <c r="E20" s="13">
        <f t="shared" si="5"/>
        <v>-3</v>
      </c>
      <c r="F20" s="9">
        <v>-1</v>
      </c>
      <c r="G20" s="10">
        <f t="shared" si="6"/>
        <v>1</v>
      </c>
      <c r="H20" s="9">
        <v>-1</v>
      </c>
      <c r="I20" s="43">
        <f t="shared" si="7"/>
        <v>1</v>
      </c>
      <c r="J20" s="9">
        <v>-1</v>
      </c>
      <c r="K20" s="43">
        <f t="shared" si="16"/>
        <v>1</v>
      </c>
      <c r="L20" s="9">
        <v>-1</v>
      </c>
      <c r="M20" s="43">
        <f t="shared" si="8"/>
        <v>1</v>
      </c>
      <c r="N20" s="57"/>
    </row>
    <row r="21" spans="1:14" ht="12" outlineLevel="2">
      <c r="A21" s="21" t="str">
        <f t="shared" si="15"/>
        <v>Category B</v>
      </c>
      <c r="C21" s="20">
        <v>-1</v>
      </c>
      <c r="D21" s="33">
        <v>-1</v>
      </c>
      <c r="E21" s="13">
        <f t="shared" si="5"/>
        <v>-3</v>
      </c>
      <c r="F21" s="9">
        <v>-1</v>
      </c>
      <c r="G21" s="10">
        <f t="shared" si="6"/>
        <v>1</v>
      </c>
      <c r="H21" s="9">
        <v>-1</v>
      </c>
      <c r="I21" s="43">
        <f t="shared" si="7"/>
        <v>1</v>
      </c>
      <c r="J21" s="9">
        <v>-1</v>
      </c>
      <c r="K21" s="43">
        <f t="shared" si="16"/>
        <v>1</v>
      </c>
      <c r="L21" s="9">
        <v>-1</v>
      </c>
      <c r="M21" s="43">
        <f t="shared" si="8"/>
        <v>1</v>
      </c>
      <c r="N21" s="57"/>
    </row>
    <row r="22" spans="1:14" ht="12" outlineLevel="2">
      <c r="A22" s="21" t="str">
        <f t="shared" si="15"/>
        <v>Category B</v>
      </c>
      <c r="C22" s="20">
        <v>-1</v>
      </c>
      <c r="D22" s="33">
        <v>-1</v>
      </c>
      <c r="E22" s="13">
        <f t="shared" si="5"/>
        <v>-3</v>
      </c>
      <c r="F22" s="9">
        <v>-1</v>
      </c>
      <c r="G22" s="10">
        <f t="shared" si="6"/>
        <v>1</v>
      </c>
      <c r="H22" s="9">
        <v>-1</v>
      </c>
      <c r="I22" s="43">
        <f t="shared" si="7"/>
        <v>1</v>
      </c>
      <c r="J22" s="9">
        <v>-1</v>
      </c>
      <c r="K22" s="43">
        <f t="shared" si="16"/>
        <v>1</v>
      </c>
      <c r="L22" s="9">
        <v>-1</v>
      </c>
      <c r="M22" s="43">
        <f t="shared" si="8"/>
        <v>1</v>
      </c>
      <c r="N22" s="57"/>
    </row>
    <row r="23" spans="1:14" outlineLevel="2" thickBot="1">
      <c r="A23" s="21" t="str">
        <f t="shared" si="15"/>
        <v>Category B</v>
      </c>
      <c r="C23" s="20">
        <v>-1</v>
      </c>
      <c r="D23" s="33">
        <v>-1</v>
      </c>
      <c r="E23" s="13">
        <f t="shared" si="5"/>
        <v>-3</v>
      </c>
      <c r="F23" s="9">
        <v>-1</v>
      </c>
      <c r="G23" s="10">
        <f t="shared" si="6"/>
        <v>1</v>
      </c>
      <c r="H23" s="9">
        <v>-1</v>
      </c>
      <c r="I23" s="43">
        <f t="shared" si="7"/>
        <v>1</v>
      </c>
      <c r="J23" s="9">
        <v>-1</v>
      </c>
      <c r="K23" s="43">
        <f t="shared" si="16"/>
        <v>1</v>
      </c>
      <c r="L23" s="9">
        <v>-1</v>
      </c>
      <c r="M23" s="43">
        <f t="shared" si="8"/>
        <v>1</v>
      </c>
      <c r="N23" s="57"/>
    </row>
    <row r="24" spans="1:14" outlineLevel="1" thickBot="1">
      <c r="A24" s="1" t="str">
        <f t="shared" si="15"/>
        <v>Category B</v>
      </c>
      <c r="B24" s="25"/>
      <c r="C24" s="26">
        <f>SUBTOTAL(3,C14:C23)</f>
        <v>10</v>
      </c>
      <c r="D24" s="25">
        <f>SUBTOTAL(1,D14:D23)</f>
        <v>-1</v>
      </c>
      <c r="E24" s="26">
        <f>SUBTOTAL(9,E14:E23)</f>
        <v>-30</v>
      </c>
      <c r="F24" s="30">
        <f>G24/$E24</f>
        <v>-0.33333333333333331</v>
      </c>
      <c r="G24" s="26">
        <f>SUBTOTAL(9,G14:G23)</f>
        <v>10</v>
      </c>
      <c r="H24" s="30">
        <f>I24/$E24</f>
        <v>-0.33333333333333331</v>
      </c>
      <c r="I24" s="39">
        <f>SUBTOTAL(9,I14:I23)</f>
        <v>10</v>
      </c>
      <c r="J24" s="30">
        <f>K24/$E24</f>
        <v>-0.33333333333333331</v>
      </c>
      <c r="K24" s="39">
        <f>SUBTOTAL(9,K14:K23)</f>
        <v>10</v>
      </c>
      <c r="L24" s="30">
        <f>M24/$E24</f>
        <v>-0.33333333333333331</v>
      </c>
      <c r="M24" s="39">
        <f>SUBTOTAL(9,M14:M23)</f>
        <v>10</v>
      </c>
      <c r="N24" s="59"/>
    </row>
    <row r="25" spans="1:14" ht="12" outlineLevel="2">
      <c r="A25" s="52" t="s">
        <v>33</v>
      </c>
      <c r="C25" s="20">
        <v>-1</v>
      </c>
      <c r="D25" s="33">
        <v>-1</v>
      </c>
      <c r="E25" s="13">
        <f t="shared" si="5"/>
        <v>-3</v>
      </c>
      <c r="F25" s="9">
        <v>-1</v>
      </c>
      <c r="G25" s="10">
        <f t="shared" si="6"/>
        <v>1</v>
      </c>
      <c r="H25" s="9">
        <v>-1</v>
      </c>
      <c r="I25" s="43">
        <f t="shared" si="7"/>
        <v>1</v>
      </c>
      <c r="J25" s="9">
        <v>-1</v>
      </c>
      <c r="K25" s="43">
        <f t="shared" ref="K25:K34" si="17">$D25*J25</f>
        <v>1</v>
      </c>
      <c r="L25" s="9">
        <v>-1</v>
      </c>
      <c r="M25" s="43">
        <f t="shared" si="8"/>
        <v>1</v>
      </c>
      <c r="N25" s="57"/>
    </row>
    <row r="26" spans="1:14" ht="12" outlineLevel="2">
      <c r="A26" s="21" t="str">
        <f t="shared" si="15"/>
        <v>C</v>
      </c>
      <c r="C26" s="20">
        <v>-1</v>
      </c>
      <c r="D26" s="33">
        <v>-1</v>
      </c>
      <c r="E26" s="13">
        <f t="shared" si="5"/>
        <v>-3</v>
      </c>
      <c r="F26" s="9">
        <v>-1</v>
      </c>
      <c r="G26" s="10">
        <f t="shared" si="6"/>
        <v>1</v>
      </c>
      <c r="H26" s="9">
        <v>-1</v>
      </c>
      <c r="I26" s="43">
        <f t="shared" si="7"/>
        <v>1</v>
      </c>
      <c r="J26" s="9">
        <v>-1</v>
      </c>
      <c r="K26" s="43">
        <f t="shared" si="17"/>
        <v>1</v>
      </c>
      <c r="L26" s="9">
        <v>-1</v>
      </c>
      <c r="M26" s="43">
        <f t="shared" si="8"/>
        <v>1</v>
      </c>
      <c r="N26" s="57"/>
    </row>
    <row r="27" spans="1:14" ht="12" outlineLevel="2">
      <c r="A27" s="21" t="str">
        <f t="shared" si="15"/>
        <v>C</v>
      </c>
      <c r="C27" s="20">
        <v>-1</v>
      </c>
      <c r="D27" s="33">
        <v>-1</v>
      </c>
      <c r="E27" s="13">
        <f t="shared" si="5"/>
        <v>-3</v>
      </c>
      <c r="F27" s="9">
        <v>-1</v>
      </c>
      <c r="G27" s="10">
        <f t="shared" si="6"/>
        <v>1</v>
      </c>
      <c r="H27" s="9">
        <v>-1</v>
      </c>
      <c r="I27" s="43">
        <f t="shared" si="7"/>
        <v>1</v>
      </c>
      <c r="J27" s="9">
        <v>-1</v>
      </c>
      <c r="K27" s="43">
        <f t="shared" si="17"/>
        <v>1</v>
      </c>
      <c r="L27" s="9">
        <v>-1</v>
      </c>
      <c r="M27" s="43">
        <f t="shared" si="8"/>
        <v>1</v>
      </c>
      <c r="N27" s="57"/>
    </row>
    <row r="28" spans="1:14" ht="12" outlineLevel="2">
      <c r="A28" s="21" t="str">
        <f t="shared" si="15"/>
        <v>C</v>
      </c>
      <c r="C28" s="20">
        <v>-1</v>
      </c>
      <c r="D28" s="33">
        <v>-1</v>
      </c>
      <c r="E28" s="13">
        <f t="shared" si="5"/>
        <v>-3</v>
      </c>
      <c r="F28" s="9">
        <v>-1</v>
      </c>
      <c r="G28" s="10">
        <f t="shared" si="6"/>
        <v>1</v>
      </c>
      <c r="H28" s="9">
        <v>-1</v>
      </c>
      <c r="I28" s="43">
        <f t="shared" si="7"/>
        <v>1</v>
      </c>
      <c r="J28" s="9">
        <v>-1</v>
      </c>
      <c r="K28" s="43">
        <f t="shared" si="17"/>
        <v>1</v>
      </c>
      <c r="L28" s="9">
        <v>-1</v>
      </c>
      <c r="M28" s="43">
        <f t="shared" si="8"/>
        <v>1</v>
      </c>
      <c r="N28" s="57"/>
    </row>
    <row r="29" spans="1:14" ht="12" outlineLevel="2">
      <c r="A29" s="21" t="str">
        <f t="shared" si="15"/>
        <v>C</v>
      </c>
      <c r="C29" s="20">
        <v>-1</v>
      </c>
      <c r="D29" s="33">
        <v>-1</v>
      </c>
      <c r="E29" s="13">
        <f t="shared" si="5"/>
        <v>-3</v>
      </c>
      <c r="F29" s="9">
        <v>-1</v>
      </c>
      <c r="G29" s="10">
        <f t="shared" si="6"/>
        <v>1</v>
      </c>
      <c r="H29" s="9">
        <v>-1</v>
      </c>
      <c r="I29" s="43">
        <f t="shared" si="7"/>
        <v>1</v>
      </c>
      <c r="J29" s="9">
        <v>-1</v>
      </c>
      <c r="K29" s="43">
        <f t="shared" si="17"/>
        <v>1</v>
      </c>
      <c r="L29" s="9">
        <v>-1</v>
      </c>
      <c r="M29" s="43">
        <f t="shared" si="8"/>
        <v>1</v>
      </c>
      <c r="N29" s="57"/>
    </row>
    <row r="30" spans="1:14" ht="12" outlineLevel="2">
      <c r="A30" s="21" t="str">
        <f t="shared" si="15"/>
        <v>C</v>
      </c>
      <c r="C30" s="20">
        <v>-1</v>
      </c>
      <c r="D30" s="33">
        <v>-1</v>
      </c>
      <c r="E30" s="13">
        <f t="shared" si="5"/>
        <v>-3</v>
      </c>
      <c r="F30" s="9">
        <v>-1</v>
      </c>
      <c r="G30" s="10">
        <f t="shared" si="6"/>
        <v>1</v>
      </c>
      <c r="H30" s="9">
        <v>-1</v>
      </c>
      <c r="I30" s="43">
        <f t="shared" si="7"/>
        <v>1</v>
      </c>
      <c r="J30" s="9">
        <v>-1</v>
      </c>
      <c r="K30" s="43">
        <f t="shared" si="17"/>
        <v>1</v>
      </c>
      <c r="L30" s="9">
        <v>-1</v>
      </c>
      <c r="M30" s="43">
        <f t="shared" si="8"/>
        <v>1</v>
      </c>
      <c r="N30" s="57"/>
    </row>
    <row r="31" spans="1:14" ht="12" outlineLevel="2">
      <c r="A31" s="21" t="str">
        <f t="shared" si="15"/>
        <v>C</v>
      </c>
      <c r="C31" s="20">
        <v>-1</v>
      </c>
      <c r="D31" s="33">
        <v>-1</v>
      </c>
      <c r="E31" s="13">
        <f t="shared" si="5"/>
        <v>-3</v>
      </c>
      <c r="F31" s="9">
        <v>-1</v>
      </c>
      <c r="G31" s="10">
        <f t="shared" si="6"/>
        <v>1</v>
      </c>
      <c r="H31" s="9">
        <v>-1</v>
      </c>
      <c r="I31" s="43">
        <f t="shared" si="7"/>
        <v>1</v>
      </c>
      <c r="J31" s="9">
        <v>-1</v>
      </c>
      <c r="K31" s="43">
        <f t="shared" si="17"/>
        <v>1</v>
      </c>
      <c r="L31" s="9">
        <v>-1</v>
      </c>
      <c r="M31" s="43">
        <f t="shared" si="8"/>
        <v>1</v>
      </c>
      <c r="N31" s="57"/>
    </row>
    <row r="32" spans="1:14" ht="12" outlineLevel="2">
      <c r="A32" s="21" t="str">
        <f t="shared" si="15"/>
        <v>C</v>
      </c>
      <c r="C32" s="20">
        <v>-1</v>
      </c>
      <c r="D32" s="33">
        <v>-1</v>
      </c>
      <c r="E32" s="13">
        <f t="shared" si="5"/>
        <v>-3</v>
      </c>
      <c r="F32" s="9">
        <v>-1</v>
      </c>
      <c r="G32" s="10">
        <f t="shared" si="6"/>
        <v>1</v>
      </c>
      <c r="H32" s="9">
        <v>-1</v>
      </c>
      <c r="I32" s="43">
        <f t="shared" si="7"/>
        <v>1</v>
      </c>
      <c r="J32" s="9">
        <v>-1</v>
      </c>
      <c r="K32" s="43">
        <f t="shared" si="17"/>
        <v>1</v>
      </c>
      <c r="L32" s="9">
        <v>-1</v>
      </c>
      <c r="M32" s="43">
        <f t="shared" si="8"/>
        <v>1</v>
      </c>
      <c r="N32" s="57"/>
    </row>
    <row r="33" spans="1:14" ht="12" outlineLevel="2">
      <c r="A33" s="21" t="str">
        <f t="shared" si="15"/>
        <v>C</v>
      </c>
      <c r="C33" s="20">
        <v>-1</v>
      </c>
      <c r="D33" s="33">
        <v>-1</v>
      </c>
      <c r="E33" s="13">
        <f t="shared" si="5"/>
        <v>-3</v>
      </c>
      <c r="F33" s="9">
        <v>-1</v>
      </c>
      <c r="G33" s="10">
        <f t="shared" si="6"/>
        <v>1</v>
      </c>
      <c r="H33" s="9">
        <v>-1</v>
      </c>
      <c r="I33" s="43">
        <f t="shared" si="7"/>
        <v>1</v>
      </c>
      <c r="J33" s="9">
        <v>-1</v>
      </c>
      <c r="K33" s="43">
        <f t="shared" si="17"/>
        <v>1</v>
      </c>
      <c r="L33" s="9">
        <v>-1</v>
      </c>
      <c r="M33" s="43">
        <f t="shared" si="8"/>
        <v>1</v>
      </c>
      <c r="N33" s="57"/>
    </row>
    <row r="34" spans="1:14" outlineLevel="2" thickBot="1">
      <c r="A34" s="21" t="str">
        <f t="shared" si="15"/>
        <v>C</v>
      </c>
      <c r="C34" s="20">
        <v>-1</v>
      </c>
      <c r="D34" s="33">
        <v>-1</v>
      </c>
      <c r="E34" s="13">
        <f t="shared" si="5"/>
        <v>-3</v>
      </c>
      <c r="F34" s="9">
        <v>-1</v>
      </c>
      <c r="G34" s="10">
        <f t="shared" si="6"/>
        <v>1</v>
      </c>
      <c r="H34" s="9">
        <v>-1</v>
      </c>
      <c r="I34" s="43">
        <f t="shared" si="7"/>
        <v>1</v>
      </c>
      <c r="J34" s="9">
        <v>-1</v>
      </c>
      <c r="K34" s="43">
        <f t="shared" si="17"/>
        <v>1</v>
      </c>
      <c r="L34" s="9">
        <v>-1</v>
      </c>
      <c r="M34" s="43">
        <f t="shared" si="8"/>
        <v>1</v>
      </c>
      <c r="N34" s="57"/>
    </row>
    <row r="35" spans="1:14" outlineLevel="1" thickBot="1">
      <c r="A35" s="1" t="str">
        <f t="shared" si="15"/>
        <v>C</v>
      </c>
      <c r="B35" s="25"/>
      <c r="C35" s="26">
        <f>SUBTOTAL(3,C25:C34)</f>
        <v>10</v>
      </c>
      <c r="D35" s="25">
        <f>SUBTOTAL(1,D25:D34)</f>
        <v>-1</v>
      </c>
      <c r="E35" s="26">
        <f>SUBTOTAL(9,E25:E34)</f>
        <v>-30</v>
      </c>
      <c r="F35" s="30">
        <f>G35/$E35</f>
        <v>-0.33333333333333331</v>
      </c>
      <c r="G35" s="26">
        <f>SUBTOTAL(9,G25:G34)</f>
        <v>10</v>
      </c>
      <c r="H35" s="30">
        <f>I35/$E35</f>
        <v>-0.33333333333333331</v>
      </c>
      <c r="I35" s="39">
        <f>SUBTOTAL(9,I25:I34)</f>
        <v>10</v>
      </c>
      <c r="J35" s="30">
        <f>K35/$E35</f>
        <v>-0.33333333333333331</v>
      </c>
      <c r="K35" s="39">
        <f>SUBTOTAL(9,K25:K34)</f>
        <v>10</v>
      </c>
      <c r="L35" s="30">
        <f>M35/$E35</f>
        <v>-0.33333333333333331</v>
      </c>
      <c r="M35" s="39">
        <f>SUBTOTAL(9,M25:M34)</f>
        <v>10</v>
      </c>
      <c r="N35" s="59"/>
    </row>
    <row r="36" spans="1:14" ht="12" outlineLevel="2">
      <c r="A36" s="52" t="s">
        <v>32</v>
      </c>
      <c r="B36"/>
      <c r="C36" s="20">
        <v>-1</v>
      </c>
      <c r="D36" s="33">
        <v>-1</v>
      </c>
      <c r="E36" s="13">
        <f t="shared" si="5"/>
        <v>-3</v>
      </c>
      <c r="F36" s="9">
        <v>-1</v>
      </c>
      <c r="G36" s="10">
        <f t="shared" si="6"/>
        <v>1</v>
      </c>
      <c r="H36" s="9">
        <v>-1</v>
      </c>
      <c r="I36" s="43">
        <f t="shared" si="7"/>
        <v>1</v>
      </c>
      <c r="J36" s="9">
        <v>-1</v>
      </c>
      <c r="K36" s="43">
        <f t="shared" ref="K36:K45" si="18">$D36*J36</f>
        <v>1</v>
      </c>
      <c r="L36" s="9">
        <v>-1</v>
      </c>
      <c r="M36" s="43">
        <f t="shared" si="8"/>
        <v>1</v>
      </c>
      <c r="N36" s="57"/>
    </row>
    <row r="37" spans="1:14" ht="12" outlineLevel="2">
      <c r="A37" s="21" t="str">
        <f t="shared" si="15"/>
        <v>D</v>
      </c>
      <c r="B37"/>
      <c r="C37" s="20">
        <v>-1</v>
      </c>
      <c r="D37" s="33">
        <v>-1</v>
      </c>
      <c r="E37" s="13">
        <f t="shared" si="5"/>
        <v>-3</v>
      </c>
      <c r="F37" s="9">
        <v>-1</v>
      </c>
      <c r="G37" s="10">
        <f t="shared" si="6"/>
        <v>1</v>
      </c>
      <c r="H37" s="9">
        <v>-1</v>
      </c>
      <c r="I37" s="43">
        <f t="shared" si="7"/>
        <v>1</v>
      </c>
      <c r="J37" s="9">
        <v>-1</v>
      </c>
      <c r="K37" s="43">
        <f t="shared" si="18"/>
        <v>1</v>
      </c>
      <c r="L37" s="9">
        <v>-1</v>
      </c>
      <c r="M37" s="43">
        <f t="shared" si="8"/>
        <v>1</v>
      </c>
      <c r="N37" s="57"/>
    </row>
    <row r="38" spans="1:14" ht="12" outlineLevel="2">
      <c r="A38" s="21" t="str">
        <f t="shared" si="15"/>
        <v>D</v>
      </c>
      <c r="B38"/>
      <c r="C38" s="20">
        <v>-1</v>
      </c>
      <c r="D38" s="33">
        <v>-1</v>
      </c>
      <c r="E38" s="13">
        <f t="shared" si="5"/>
        <v>-3</v>
      </c>
      <c r="F38" s="9">
        <v>-1</v>
      </c>
      <c r="G38" s="10">
        <f t="shared" si="6"/>
        <v>1</v>
      </c>
      <c r="H38" s="9">
        <v>-1</v>
      </c>
      <c r="I38" s="43">
        <f t="shared" si="7"/>
        <v>1</v>
      </c>
      <c r="J38" s="9">
        <v>-1</v>
      </c>
      <c r="K38" s="43">
        <f t="shared" si="18"/>
        <v>1</v>
      </c>
      <c r="L38" s="9">
        <v>-1</v>
      </c>
      <c r="M38" s="43">
        <f t="shared" si="8"/>
        <v>1</v>
      </c>
      <c r="N38" s="57"/>
    </row>
    <row r="39" spans="1:14" ht="12" outlineLevel="2">
      <c r="A39" s="21" t="str">
        <f t="shared" si="15"/>
        <v>D</v>
      </c>
      <c r="B39"/>
      <c r="C39" s="20">
        <v>-1</v>
      </c>
      <c r="D39" s="33">
        <v>-1</v>
      </c>
      <c r="E39" s="13">
        <f t="shared" si="5"/>
        <v>-3</v>
      </c>
      <c r="F39" s="9">
        <v>-1</v>
      </c>
      <c r="G39" s="10">
        <f t="shared" si="6"/>
        <v>1</v>
      </c>
      <c r="H39" s="9">
        <v>-1</v>
      </c>
      <c r="I39" s="43">
        <f t="shared" si="7"/>
        <v>1</v>
      </c>
      <c r="J39" s="9">
        <v>-1</v>
      </c>
      <c r="K39" s="43">
        <f t="shared" si="18"/>
        <v>1</v>
      </c>
      <c r="L39" s="9">
        <v>-1</v>
      </c>
      <c r="M39" s="43">
        <f t="shared" si="8"/>
        <v>1</v>
      </c>
      <c r="N39" s="57"/>
    </row>
    <row r="40" spans="1:14" ht="12" outlineLevel="2">
      <c r="A40" s="21" t="str">
        <f t="shared" si="15"/>
        <v>D</v>
      </c>
      <c r="B40"/>
      <c r="C40" s="20">
        <v>-1</v>
      </c>
      <c r="D40" s="33">
        <v>-1</v>
      </c>
      <c r="E40" s="13">
        <f t="shared" si="5"/>
        <v>-3</v>
      </c>
      <c r="F40" s="9">
        <v>-1</v>
      </c>
      <c r="G40" s="10">
        <f t="shared" si="6"/>
        <v>1</v>
      </c>
      <c r="H40" s="9">
        <v>-1</v>
      </c>
      <c r="I40" s="43">
        <f t="shared" si="7"/>
        <v>1</v>
      </c>
      <c r="J40" s="9">
        <v>-1</v>
      </c>
      <c r="K40" s="43">
        <f t="shared" si="18"/>
        <v>1</v>
      </c>
      <c r="L40" s="9">
        <v>-1</v>
      </c>
      <c r="M40" s="43">
        <f t="shared" si="8"/>
        <v>1</v>
      </c>
      <c r="N40" s="57"/>
    </row>
    <row r="41" spans="1:14" ht="12" outlineLevel="2">
      <c r="A41" s="21" t="str">
        <f t="shared" si="15"/>
        <v>D</v>
      </c>
      <c r="B41"/>
      <c r="C41" s="20">
        <v>-1</v>
      </c>
      <c r="D41" s="33">
        <v>-1</v>
      </c>
      <c r="E41" s="13">
        <f t="shared" si="5"/>
        <v>-3</v>
      </c>
      <c r="F41" s="9">
        <v>-1</v>
      </c>
      <c r="G41" s="10">
        <f t="shared" si="6"/>
        <v>1</v>
      </c>
      <c r="H41" s="9">
        <v>-1</v>
      </c>
      <c r="I41" s="43">
        <f t="shared" si="7"/>
        <v>1</v>
      </c>
      <c r="J41" s="9">
        <v>-1</v>
      </c>
      <c r="K41" s="43">
        <f t="shared" si="18"/>
        <v>1</v>
      </c>
      <c r="L41" s="9">
        <v>-1</v>
      </c>
      <c r="M41" s="43">
        <f t="shared" si="8"/>
        <v>1</v>
      </c>
      <c r="N41" s="57"/>
    </row>
    <row r="42" spans="1:14" ht="12" outlineLevel="2">
      <c r="A42" s="21" t="str">
        <f t="shared" si="15"/>
        <v>D</v>
      </c>
      <c r="B42"/>
      <c r="C42" s="20">
        <v>-1</v>
      </c>
      <c r="D42" s="33">
        <v>-1</v>
      </c>
      <c r="E42" s="13">
        <f t="shared" si="5"/>
        <v>-3</v>
      </c>
      <c r="F42" s="9">
        <v>-1</v>
      </c>
      <c r="G42" s="10">
        <f t="shared" si="6"/>
        <v>1</v>
      </c>
      <c r="H42" s="9">
        <v>-1</v>
      </c>
      <c r="I42" s="43">
        <f t="shared" si="7"/>
        <v>1</v>
      </c>
      <c r="J42" s="9">
        <v>-1</v>
      </c>
      <c r="K42" s="43">
        <f t="shared" si="18"/>
        <v>1</v>
      </c>
      <c r="L42" s="9">
        <v>-1</v>
      </c>
      <c r="M42" s="43">
        <f t="shared" si="8"/>
        <v>1</v>
      </c>
      <c r="N42" s="57"/>
    </row>
    <row r="43" spans="1:14" ht="12" outlineLevel="2">
      <c r="A43" s="21" t="str">
        <f t="shared" si="15"/>
        <v>D</v>
      </c>
      <c r="B43"/>
      <c r="C43" s="20">
        <v>-1</v>
      </c>
      <c r="D43" s="33">
        <v>-1</v>
      </c>
      <c r="E43" s="13">
        <f t="shared" si="5"/>
        <v>-3</v>
      </c>
      <c r="F43" s="9">
        <v>-1</v>
      </c>
      <c r="G43" s="10">
        <f t="shared" si="6"/>
        <v>1</v>
      </c>
      <c r="H43" s="9">
        <v>-1</v>
      </c>
      <c r="I43" s="43">
        <f t="shared" si="7"/>
        <v>1</v>
      </c>
      <c r="J43" s="9">
        <v>-1</v>
      </c>
      <c r="K43" s="43">
        <f t="shared" si="18"/>
        <v>1</v>
      </c>
      <c r="L43" s="9">
        <v>-1</v>
      </c>
      <c r="M43" s="43">
        <f t="shared" si="8"/>
        <v>1</v>
      </c>
      <c r="N43" s="57"/>
    </row>
    <row r="44" spans="1:14" ht="12" outlineLevel="2">
      <c r="A44" s="21" t="str">
        <f t="shared" si="15"/>
        <v>D</v>
      </c>
      <c r="B44"/>
      <c r="C44" s="20">
        <v>-1</v>
      </c>
      <c r="D44" s="32">
        <v>-1</v>
      </c>
      <c r="E44" s="13">
        <f t="shared" si="5"/>
        <v>-3</v>
      </c>
      <c r="F44" s="9">
        <v>-1</v>
      </c>
      <c r="G44" s="10">
        <f t="shared" si="6"/>
        <v>1</v>
      </c>
      <c r="H44" s="9">
        <v>-1</v>
      </c>
      <c r="I44" s="43">
        <f t="shared" si="7"/>
        <v>1</v>
      </c>
      <c r="J44" s="9">
        <v>-1</v>
      </c>
      <c r="K44" s="43">
        <f t="shared" si="18"/>
        <v>1</v>
      </c>
      <c r="L44" s="9">
        <v>-1</v>
      </c>
      <c r="M44" s="43">
        <f t="shared" si="8"/>
        <v>1</v>
      </c>
      <c r="N44" s="57"/>
    </row>
    <row r="45" spans="1:14" outlineLevel="2" thickBot="1">
      <c r="A45" s="21" t="str">
        <f t="shared" si="15"/>
        <v>D</v>
      </c>
      <c r="B45"/>
      <c r="C45" s="20">
        <v>-1</v>
      </c>
      <c r="D45" s="33">
        <v>-1</v>
      </c>
      <c r="E45" s="13">
        <f t="shared" si="5"/>
        <v>-3</v>
      </c>
      <c r="F45" s="9">
        <v>-1</v>
      </c>
      <c r="G45" s="10">
        <f t="shared" si="6"/>
        <v>1</v>
      </c>
      <c r="H45" s="9">
        <v>-1</v>
      </c>
      <c r="I45" s="43">
        <f t="shared" si="7"/>
        <v>1</v>
      </c>
      <c r="J45" s="9">
        <v>-1</v>
      </c>
      <c r="K45" s="43">
        <f t="shared" si="18"/>
        <v>1</v>
      </c>
      <c r="L45" s="9">
        <v>-1</v>
      </c>
      <c r="M45" s="43">
        <f t="shared" si="8"/>
        <v>1</v>
      </c>
      <c r="N45" s="57"/>
    </row>
    <row r="46" spans="1:14" outlineLevel="1" thickBot="1">
      <c r="A46" s="1" t="str">
        <f t="shared" si="15"/>
        <v>D</v>
      </c>
      <c r="B46" s="25"/>
      <c r="C46" s="26">
        <f>SUBTOTAL(3,C36:C45)</f>
        <v>10</v>
      </c>
      <c r="D46" s="25">
        <f>SUBTOTAL(1,D36:D45)</f>
        <v>-1</v>
      </c>
      <c r="E46" s="26">
        <f>SUBTOTAL(9,E36:E45)</f>
        <v>-30</v>
      </c>
      <c r="F46" s="30">
        <f>G46/$E46</f>
        <v>-0.33333333333333331</v>
      </c>
      <c r="G46" s="26">
        <f>SUBTOTAL(9,G36:G45)</f>
        <v>10</v>
      </c>
      <c r="H46" s="30">
        <f>I46/$E46</f>
        <v>-0.33333333333333331</v>
      </c>
      <c r="I46" s="39">
        <f>SUBTOTAL(9,I36:I45)</f>
        <v>10</v>
      </c>
      <c r="J46" s="30">
        <f>K46/$E46</f>
        <v>-0.33333333333333331</v>
      </c>
      <c r="K46" s="39">
        <f>SUBTOTAL(9,K36:K45)</f>
        <v>10</v>
      </c>
      <c r="L46" s="30">
        <f>M46/$E46</f>
        <v>-0.33333333333333331</v>
      </c>
      <c r="M46" s="39">
        <f>SUBTOTAL(9,M36:M45)</f>
        <v>10</v>
      </c>
      <c r="N46" s="59"/>
    </row>
    <row r="47" spans="1:14" ht="12" outlineLevel="2">
      <c r="A47" s="52" t="s">
        <v>31</v>
      </c>
      <c r="C47" s="20">
        <v>-1</v>
      </c>
      <c r="D47" s="33">
        <v>-1</v>
      </c>
      <c r="E47" s="13">
        <f t="shared" si="5"/>
        <v>-3</v>
      </c>
      <c r="F47" s="9">
        <v>-1</v>
      </c>
      <c r="G47" s="10">
        <f t="shared" si="6"/>
        <v>1</v>
      </c>
      <c r="H47" s="9">
        <v>-1</v>
      </c>
      <c r="I47" s="43">
        <f t="shared" si="7"/>
        <v>1</v>
      </c>
      <c r="J47" s="9">
        <v>-1</v>
      </c>
      <c r="K47" s="43">
        <f t="shared" ref="K47:K56" si="19">$D47*J47</f>
        <v>1</v>
      </c>
      <c r="L47" s="9">
        <v>-1</v>
      </c>
      <c r="M47" s="43">
        <f t="shared" si="8"/>
        <v>1</v>
      </c>
      <c r="N47" s="57"/>
    </row>
    <row r="48" spans="1:14" ht="12" outlineLevel="2">
      <c r="A48" s="21" t="str">
        <f t="shared" si="15"/>
        <v>E</v>
      </c>
      <c r="C48" s="20">
        <v>-1</v>
      </c>
      <c r="D48" s="33">
        <v>-1</v>
      </c>
      <c r="E48" s="13">
        <f t="shared" si="5"/>
        <v>-3</v>
      </c>
      <c r="F48" s="9">
        <v>-1</v>
      </c>
      <c r="G48" s="10">
        <f t="shared" si="6"/>
        <v>1</v>
      </c>
      <c r="H48" s="9">
        <v>-1</v>
      </c>
      <c r="I48" s="43">
        <f t="shared" si="7"/>
        <v>1</v>
      </c>
      <c r="J48" s="9">
        <v>-1</v>
      </c>
      <c r="K48" s="43">
        <f t="shared" si="19"/>
        <v>1</v>
      </c>
      <c r="L48" s="9">
        <v>-1</v>
      </c>
      <c r="M48" s="43">
        <f t="shared" si="8"/>
        <v>1</v>
      </c>
      <c r="N48" s="57"/>
    </row>
    <row r="49" spans="1:14" ht="12" outlineLevel="2">
      <c r="A49" s="21" t="str">
        <f t="shared" si="15"/>
        <v>E</v>
      </c>
      <c r="C49" s="20">
        <v>-1</v>
      </c>
      <c r="D49" s="33">
        <v>-1</v>
      </c>
      <c r="E49" s="13">
        <f t="shared" si="5"/>
        <v>-3</v>
      </c>
      <c r="F49" s="9">
        <v>-1</v>
      </c>
      <c r="G49" s="10">
        <f t="shared" si="6"/>
        <v>1</v>
      </c>
      <c r="H49" s="9">
        <v>-1</v>
      </c>
      <c r="I49" s="43">
        <f t="shared" si="7"/>
        <v>1</v>
      </c>
      <c r="J49" s="9">
        <v>-1</v>
      </c>
      <c r="K49" s="43">
        <f t="shared" si="19"/>
        <v>1</v>
      </c>
      <c r="L49" s="9">
        <v>-1</v>
      </c>
      <c r="M49" s="43">
        <f t="shared" si="8"/>
        <v>1</v>
      </c>
      <c r="N49" s="57"/>
    </row>
    <row r="50" spans="1:14" ht="12" outlineLevel="2">
      <c r="A50" s="21" t="str">
        <f t="shared" si="15"/>
        <v>E</v>
      </c>
      <c r="C50" s="20">
        <v>-1</v>
      </c>
      <c r="D50" s="33">
        <v>-1</v>
      </c>
      <c r="E50" s="13">
        <f t="shared" si="5"/>
        <v>-3</v>
      </c>
      <c r="F50" s="9">
        <v>-1</v>
      </c>
      <c r="G50" s="10">
        <f t="shared" si="6"/>
        <v>1</v>
      </c>
      <c r="H50" s="9">
        <v>-1</v>
      </c>
      <c r="I50" s="43">
        <f t="shared" si="7"/>
        <v>1</v>
      </c>
      <c r="J50" s="9">
        <v>-1</v>
      </c>
      <c r="K50" s="43">
        <f t="shared" si="19"/>
        <v>1</v>
      </c>
      <c r="L50" s="9">
        <v>-1</v>
      </c>
      <c r="M50" s="43">
        <f t="shared" si="8"/>
        <v>1</v>
      </c>
      <c r="N50" s="57"/>
    </row>
    <row r="51" spans="1:14" ht="12" outlineLevel="2">
      <c r="A51" s="21" t="str">
        <f t="shared" si="15"/>
        <v>E</v>
      </c>
      <c r="C51" s="20">
        <v>-1</v>
      </c>
      <c r="D51" s="33">
        <v>-1</v>
      </c>
      <c r="E51" s="13">
        <f t="shared" si="5"/>
        <v>-3</v>
      </c>
      <c r="F51" s="9">
        <v>-1</v>
      </c>
      <c r="G51" s="10">
        <f t="shared" si="6"/>
        <v>1</v>
      </c>
      <c r="H51" s="9">
        <v>-1</v>
      </c>
      <c r="I51" s="43">
        <f t="shared" si="7"/>
        <v>1</v>
      </c>
      <c r="J51" s="9">
        <v>-1</v>
      </c>
      <c r="K51" s="43">
        <f t="shared" si="19"/>
        <v>1</v>
      </c>
      <c r="L51" s="9">
        <v>-1</v>
      </c>
      <c r="M51" s="43">
        <f t="shared" si="8"/>
        <v>1</v>
      </c>
      <c r="N51" s="57"/>
    </row>
    <row r="52" spans="1:14" ht="12" outlineLevel="2">
      <c r="A52" s="21" t="str">
        <f t="shared" si="15"/>
        <v>E</v>
      </c>
      <c r="C52" s="20">
        <v>-1</v>
      </c>
      <c r="D52" s="33">
        <v>-1</v>
      </c>
      <c r="E52" s="13">
        <f t="shared" si="5"/>
        <v>-3</v>
      </c>
      <c r="F52" s="9">
        <v>-1</v>
      </c>
      <c r="G52" s="10">
        <f t="shared" si="6"/>
        <v>1</v>
      </c>
      <c r="H52" s="9">
        <v>-1</v>
      </c>
      <c r="I52" s="43">
        <f t="shared" si="7"/>
        <v>1</v>
      </c>
      <c r="J52" s="9">
        <v>-1</v>
      </c>
      <c r="K52" s="43">
        <f t="shared" si="19"/>
        <v>1</v>
      </c>
      <c r="L52" s="9">
        <v>-1</v>
      </c>
      <c r="M52" s="43">
        <f t="shared" si="8"/>
        <v>1</v>
      </c>
      <c r="N52" s="57"/>
    </row>
    <row r="53" spans="1:14" ht="12" outlineLevel="2">
      <c r="A53" s="21" t="str">
        <f t="shared" si="15"/>
        <v>E</v>
      </c>
      <c r="C53" s="20">
        <v>-1</v>
      </c>
      <c r="D53" s="33">
        <v>-1</v>
      </c>
      <c r="E53" s="13">
        <f t="shared" si="5"/>
        <v>-3</v>
      </c>
      <c r="F53" s="9">
        <v>-1</v>
      </c>
      <c r="G53" s="10">
        <f t="shared" si="6"/>
        <v>1</v>
      </c>
      <c r="H53" s="9">
        <v>-1</v>
      </c>
      <c r="I53" s="43">
        <f t="shared" si="7"/>
        <v>1</v>
      </c>
      <c r="J53" s="9">
        <v>-1</v>
      </c>
      <c r="K53" s="43">
        <f t="shared" si="19"/>
        <v>1</v>
      </c>
      <c r="L53" s="9">
        <v>-1</v>
      </c>
      <c r="M53" s="43">
        <f t="shared" si="8"/>
        <v>1</v>
      </c>
      <c r="N53" s="57"/>
    </row>
    <row r="54" spans="1:14" ht="12" outlineLevel="2">
      <c r="A54" s="21" t="str">
        <f t="shared" si="15"/>
        <v>E</v>
      </c>
      <c r="C54" s="20">
        <v>-1</v>
      </c>
      <c r="D54" s="33">
        <v>-1</v>
      </c>
      <c r="E54" s="13">
        <f t="shared" ref="E54:E67" si="20">D54*3</f>
        <v>-3</v>
      </c>
      <c r="F54" s="9">
        <v>-1</v>
      </c>
      <c r="G54" s="10">
        <f t="shared" ref="G54:G67" si="21">$D54*F54</f>
        <v>1</v>
      </c>
      <c r="H54" s="9">
        <v>-1</v>
      </c>
      <c r="I54" s="43">
        <f t="shared" ref="I54:I67" si="22">$D54*H54</f>
        <v>1</v>
      </c>
      <c r="J54" s="9">
        <v>-1</v>
      </c>
      <c r="K54" s="43">
        <f t="shared" si="19"/>
        <v>1</v>
      </c>
      <c r="L54" s="9">
        <v>-1</v>
      </c>
      <c r="M54" s="43">
        <f t="shared" ref="M54:M67" si="23">$D54*L54</f>
        <v>1</v>
      </c>
      <c r="N54" s="57"/>
    </row>
    <row r="55" spans="1:14" ht="12" outlineLevel="2">
      <c r="A55" s="21" t="str">
        <f t="shared" ref="A55:A68" si="24">A54</f>
        <v>E</v>
      </c>
      <c r="C55" s="20">
        <v>-1</v>
      </c>
      <c r="D55" s="33">
        <v>-1</v>
      </c>
      <c r="E55" s="13">
        <f t="shared" si="20"/>
        <v>-3</v>
      </c>
      <c r="F55" s="9">
        <v>-1</v>
      </c>
      <c r="G55" s="10">
        <f t="shared" si="21"/>
        <v>1</v>
      </c>
      <c r="H55" s="9">
        <v>-1</v>
      </c>
      <c r="I55" s="43">
        <f t="shared" si="22"/>
        <v>1</v>
      </c>
      <c r="J55" s="9">
        <v>-1</v>
      </c>
      <c r="K55" s="43">
        <f t="shared" si="19"/>
        <v>1</v>
      </c>
      <c r="L55" s="9">
        <v>-1</v>
      </c>
      <c r="M55" s="43">
        <f t="shared" si="23"/>
        <v>1</v>
      </c>
      <c r="N55" s="57"/>
    </row>
    <row r="56" spans="1:14" outlineLevel="2" thickBot="1">
      <c r="A56" s="21" t="str">
        <f t="shared" si="24"/>
        <v>E</v>
      </c>
      <c r="C56" s="20">
        <v>-1</v>
      </c>
      <c r="D56" s="33">
        <v>-1</v>
      </c>
      <c r="E56" s="13">
        <f t="shared" si="20"/>
        <v>-3</v>
      </c>
      <c r="F56" s="9">
        <v>-1</v>
      </c>
      <c r="G56" s="10">
        <f t="shared" si="21"/>
        <v>1</v>
      </c>
      <c r="H56" s="9">
        <v>-1</v>
      </c>
      <c r="I56" s="43">
        <f t="shared" si="22"/>
        <v>1</v>
      </c>
      <c r="J56" s="9">
        <v>-1</v>
      </c>
      <c r="K56" s="43">
        <f t="shared" si="19"/>
        <v>1</v>
      </c>
      <c r="L56" s="9">
        <v>-1</v>
      </c>
      <c r="M56" s="43">
        <f t="shared" si="23"/>
        <v>1</v>
      </c>
      <c r="N56" s="57"/>
    </row>
    <row r="57" spans="1:14" outlineLevel="1" thickBot="1">
      <c r="A57" s="1" t="str">
        <f t="shared" si="24"/>
        <v>E</v>
      </c>
      <c r="B57" s="25"/>
      <c r="C57" s="26">
        <f>SUBTOTAL(3,C47:C56)</f>
        <v>10</v>
      </c>
      <c r="D57" s="25">
        <f>SUBTOTAL(1,D47:D56)</f>
        <v>-1</v>
      </c>
      <c r="E57" s="26">
        <f>SUBTOTAL(9,E47:E56)</f>
        <v>-30</v>
      </c>
      <c r="F57" s="30">
        <f>G57/$E57</f>
        <v>-0.33333333333333331</v>
      </c>
      <c r="G57" s="26">
        <f>SUBTOTAL(9,G47:G56)</f>
        <v>10</v>
      </c>
      <c r="H57" s="30">
        <f>I57/$E57</f>
        <v>-0.33333333333333331</v>
      </c>
      <c r="I57" s="39">
        <f>SUBTOTAL(9,I47:I56)</f>
        <v>10</v>
      </c>
      <c r="J57" s="30">
        <f>K57/$E57</f>
        <v>-0.33333333333333331</v>
      </c>
      <c r="K57" s="39">
        <f>SUBTOTAL(9,K47:K56)</f>
        <v>10</v>
      </c>
      <c r="L57" s="30">
        <f>M57/$E57</f>
        <v>-0.33333333333333331</v>
      </c>
      <c r="M57" s="39">
        <f>SUBTOTAL(9,M47:M56)</f>
        <v>10</v>
      </c>
      <c r="N57" s="59"/>
    </row>
    <row r="58" spans="1:14" ht="12" outlineLevel="2">
      <c r="A58" s="52" t="s">
        <v>34</v>
      </c>
      <c r="C58" s="20">
        <v>-1</v>
      </c>
      <c r="D58" s="33">
        <v>-1</v>
      </c>
      <c r="E58" s="13">
        <f t="shared" si="20"/>
        <v>-3</v>
      </c>
      <c r="F58" s="9">
        <v>-1</v>
      </c>
      <c r="G58" s="10">
        <f t="shared" si="21"/>
        <v>1</v>
      </c>
      <c r="H58" s="9">
        <v>-1</v>
      </c>
      <c r="I58" s="43">
        <f t="shared" si="22"/>
        <v>1</v>
      </c>
      <c r="J58" s="9">
        <v>-1</v>
      </c>
      <c r="K58" s="43">
        <f t="shared" ref="K58:K67" si="25">$D58*J58</f>
        <v>1</v>
      </c>
      <c r="L58" s="9">
        <v>-1</v>
      </c>
      <c r="M58" s="43">
        <f t="shared" si="23"/>
        <v>1</v>
      </c>
      <c r="N58" s="57"/>
    </row>
    <row r="59" spans="1:14" ht="12" outlineLevel="2">
      <c r="A59" s="21" t="str">
        <f t="shared" si="24"/>
        <v>F</v>
      </c>
      <c r="C59" s="20">
        <v>-1</v>
      </c>
      <c r="D59" s="33">
        <v>-1</v>
      </c>
      <c r="E59" s="13">
        <f t="shared" si="20"/>
        <v>-3</v>
      </c>
      <c r="F59" s="9">
        <v>-1</v>
      </c>
      <c r="G59" s="10">
        <f t="shared" si="21"/>
        <v>1</v>
      </c>
      <c r="H59" s="9">
        <v>-1</v>
      </c>
      <c r="I59" s="43">
        <f t="shared" si="22"/>
        <v>1</v>
      </c>
      <c r="J59" s="9">
        <v>-1</v>
      </c>
      <c r="K59" s="43">
        <f t="shared" si="25"/>
        <v>1</v>
      </c>
      <c r="L59" s="9">
        <v>-1</v>
      </c>
      <c r="M59" s="43">
        <f t="shared" si="23"/>
        <v>1</v>
      </c>
      <c r="N59" s="57"/>
    </row>
    <row r="60" spans="1:14" ht="12" outlineLevel="2">
      <c r="A60" s="21" t="str">
        <f t="shared" si="24"/>
        <v>F</v>
      </c>
      <c r="C60" s="20">
        <v>-1</v>
      </c>
      <c r="D60" s="33">
        <v>-1</v>
      </c>
      <c r="E60" s="13">
        <f t="shared" si="20"/>
        <v>-3</v>
      </c>
      <c r="F60" s="9">
        <v>-1</v>
      </c>
      <c r="G60" s="10">
        <f t="shared" si="21"/>
        <v>1</v>
      </c>
      <c r="H60" s="9">
        <v>-1</v>
      </c>
      <c r="I60" s="43">
        <f t="shared" si="22"/>
        <v>1</v>
      </c>
      <c r="J60" s="9">
        <v>-1</v>
      </c>
      <c r="K60" s="43">
        <f t="shared" si="25"/>
        <v>1</v>
      </c>
      <c r="L60" s="9">
        <v>-1</v>
      </c>
      <c r="M60" s="43">
        <f t="shared" si="23"/>
        <v>1</v>
      </c>
      <c r="N60" s="57"/>
    </row>
    <row r="61" spans="1:14" ht="12" outlineLevel="2">
      <c r="A61" s="21" t="str">
        <f t="shared" si="24"/>
        <v>F</v>
      </c>
      <c r="C61" s="20">
        <v>-1</v>
      </c>
      <c r="D61" s="33">
        <v>-1</v>
      </c>
      <c r="E61" s="13">
        <f t="shared" si="20"/>
        <v>-3</v>
      </c>
      <c r="F61" s="9">
        <v>-1</v>
      </c>
      <c r="G61" s="10">
        <f t="shared" si="21"/>
        <v>1</v>
      </c>
      <c r="H61" s="9">
        <v>-1</v>
      </c>
      <c r="I61" s="43">
        <f t="shared" si="22"/>
        <v>1</v>
      </c>
      <c r="J61" s="9">
        <v>-1</v>
      </c>
      <c r="K61" s="43">
        <f t="shared" si="25"/>
        <v>1</v>
      </c>
      <c r="L61" s="9">
        <v>-1</v>
      </c>
      <c r="M61" s="43">
        <f t="shared" si="23"/>
        <v>1</v>
      </c>
      <c r="N61" s="57"/>
    </row>
    <row r="62" spans="1:14" ht="12" outlineLevel="2">
      <c r="A62" s="21" t="str">
        <f t="shared" si="24"/>
        <v>F</v>
      </c>
      <c r="C62" s="20">
        <v>-1</v>
      </c>
      <c r="D62" s="33">
        <v>-1</v>
      </c>
      <c r="E62" s="13">
        <f t="shared" si="20"/>
        <v>-3</v>
      </c>
      <c r="F62" s="9">
        <v>-1</v>
      </c>
      <c r="G62" s="10">
        <f t="shared" si="21"/>
        <v>1</v>
      </c>
      <c r="H62" s="9">
        <v>-1</v>
      </c>
      <c r="I62" s="43">
        <f t="shared" si="22"/>
        <v>1</v>
      </c>
      <c r="J62" s="9">
        <v>-1</v>
      </c>
      <c r="K62" s="43">
        <f t="shared" si="25"/>
        <v>1</v>
      </c>
      <c r="L62" s="9">
        <v>-1</v>
      </c>
      <c r="M62" s="43">
        <f t="shared" si="23"/>
        <v>1</v>
      </c>
      <c r="N62" s="57"/>
    </row>
    <row r="63" spans="1:14" ht="12" outlineLevel="2">
      <c r="A63" s="21" t="str">
        <f t="shared" si="24"/>
        <v>F</v>
      </c>
      <c r="C63" s="20">
        <v>-1</v>
      </c>
      <c r="D63" s="33">
        <v>-1</v>
      </c>
      <c r="E63" s="13">
        <f t="shared" si="20"/>
        <v>-3</v>
      </c>
      <c r="F63" s="9">
        <v>-1</v>
      </c>
      <c r="G63" s="10">
        <f t="shared" si="21"/>
        <v>1</v>
      </c>
      <c r="H63" s="9">
        <v>-1</v>
      </c>
      <c r="I63" s="43">
        <f t="shared" si="22"/>
        <v>1</v>
      </c>
      <c r="J63" s="9">
        <v>-1</v>
      </c>
      <c r="K63" s="43">
        <f t="shared" si="25"/>
        <v>1</v>
      </c>
      <c r="L63" s="9">
        <v>-1</v>
      </c>
      <c r="M63" s="43">
        <f t="shared" si="23"/>
        <v>1</v>
      </c>
      <c r="N63" s="57"/>
    </row>
    <row r="64" spans="1:14" ht="12" outlineLevel="2">
      <c r="A64" s="21" t="str">
        <f t="shared" si="24"/>
        <v>F</v>
      </c>
      <c r="C64" s="20">
        <v>-1</v>
      </c>
      <c r="D64" s="33">
        <v>-1</v>
      </c>
      <c r="E64" s="13">
        <f t="shared" si="20"/>
        <v>-3</v>
      </c>
      <c r="F64" s="9">
        <v>-1</v>
      </c>
      <c r="G64" s="10">
        <f t="shared" si="21"/>
        <v>1</v>
      </c>
      <c r="H64" s="9">
        <v>-1</v>
      </c>
      <c r="I64" s="43">
        <f t="shared" si="22"/>
        <v>1</v>
      </c>
      <c r="J64" s="9">
        <v>-1</v>
      </c>
      <c r="K64" s="43">
        <f t="shared" si="25"/>
        <v>1</v>
      </c>
      <c r="L64" s="9">
        <v>-1</v>
      </c>
      <c r="M64" s="43">
        <f t="shared" si="23"/>
        <v>1</v>
      </c>
      <c r="N64" s="57"/>
    </row>
    <row r="65" spans="1:14" ht="12" outlineLevel="2">
      <c r="A65" s="21" t="str">
        <f t="shared" si="24"/>
        <v>F</v>
      </c>
      <c r="C65" s="20">
        <v>-1</v>
      </c>
      <c r="D65" s="33">
        <v>-1</v>
      </c>
      <c r="E65" s="13">
        <f t="shared" si="20"/>
        <v>-3</v>
      </c>
      <c r="F65" s="9">
        <v>-1</v>
      </c>
      <c r="G65" s="10">
        <f t="shared" si="21"/>
        <v>1</v>
      </c>
      <c r="H65" s="9">
        <v>-1</v>
      </c>
      <c r="I65" s="43">
        <f t="shared" si="22"/>
        <v>1</v>
      </c>
      <c r="J65" s="9">
        <v>-1</v>
      </c>
      <c r="K65" s="43">
        <f t="shared" si="25"/>
        <v>1</v>
      </c>
      <c r="L65" s="9">
        <v>-1</v>
      </c>
      <c r="M65" s="43">
        <f t="shared" si="23"/>
        <v>1</v>
      </c>
      <c r="N65" s="57"/>
    </row>
    <row r="66" spans="1:14" ht="12" outlineLevel="2">
      <c r="A66" s="21" t="str">
        <f t="shared" si="24"/>
        <v>F</v>
      </c>
      <c r="C66" s="20">
        <v>-1</v>
      </c>
      <c r="D66" s="33">
        <v>-1</v>
      </c>
      <c r="E66" s="13">
        <f t="shared" si="20"/>
        <v>-3</v>
      </c>
      <c r="F66" s="9">
        <v>-1</v>
      </c>
      <c r="G66" s="10">
        <f t="shared" si="21"/>
        <v>1</v>
      </c>
      <c r="H66" s="9">
        <v>-1</v>
      </c>
      <c r="I66" s="43">
        <f t="shared" si="22"/>
        <v>1</v>
      </c>
      <c r="J66" s="9">
        <v>-1</v>
      </c>
      <c r="K66" s="43">
        <f t="shared" si="25"/>
        <v>1</v>
      </c>
      <c r="L66" s="9">
        <v>-1</v>
      </c>
      <c r="M66" s="43">
        <f t="shared" si="23"/>
        <v>1</v>
      </c>
      <c r="N66" s="57"/>
    </row>
    <row r="67" spans="1:14" outlineLevel="2" thickBot="1">
      <c r="A67" s="21" t="str">
        <f t="shared" si="24"/>
        <v>F</v>
      </c>
      <c r="C67" s="20">
        <v>-1</v>
      </c>
      <c r="D67" s="33">
        <v>-1</v>
      </c>
      <c r="E67" s="13">
        <f t="shared" si="20"/>
        <v>-3</v>
      </c>
      <c r="F67" s="9">
        <v>-1</v>
      </c>
      <c r="G67" s="10">
        <f t="shared" si="21"/>
        <v>1</v>
      </c>
      <c r="H67" s="9">
        <v>-1</v>
      </c>
      <c r="I67" s="43">
        <f t="shared" si="22"/>
        <v>1</v>
      </c>
      <c r="J67" s="9">
        <v>-1</v>
      </c>
      <c r="K67" s="43">
        <f t="shared" si="25"/>
        <v>1</v>
      </c>
      <c r="L67" s="9">
        <v>-1</v>
      </c>
      <c r="M67" s="43">
        <f t="shared" si="23"/>
        <v>1</v>
      </c>
      <c r="N67" s="57"/>
    </row>
    <row r="68" spans="1:14" outlineLevel="1" thickBot="1">
      <c r="A68" s="1" t="str">
        <f t="shared" si="24"/>
        <v>F</v>
      </c>
      <c r="B68" s="25"/>
      <c r="C68" s="26">
        <f>SUBTOTAL(3,C58:C67)</f>
        <v>10</v>
      </c>
      <c r="D68" s="25">
        <f>SUBTOTAL(1,D58:D67)</f>
        <v>-1</v>
      </c>
      <c r="E68" s="26">
        <f>SUBTOTAL(9,E58:E67)</f>
        <v>-30</v>
      </c>
      <c r="F68" s="30">
        <f>G68/$E68</f>
        <v>-0.33333333333333331</v>
      </c>
      <c r="G68" s="26">
        <f>SUBTOTAL(9,G58:G67)</f>
        <v>10</v>
      </c>
      <c r="H68" s="30">
        <f>I68/$E68</f>
        <v>-0.33333333333333331</v>
      </c>
      <c r="I68" s="39">
        <f>SUBTOTAL(9,I58:I67)</f>
        <v>10</v>
      </c>
      <c r="J68" s="30">
        <f>K68/$E68</f>
        <v>-0.33333333333333331</v>
      </c>
      <c r="K68" s="39">
        <f>SUBTOTAL(9,K58:K67)</f>
        <v>10</v>
      </c>
      <c r="L68" s="30">
        <f>M68/$E68</f>
        <v>-0.33333333333333331</v>
      </c>
      <c r="M68" s="39">
        <f>SUBTOTAL(9,M58:M67)</f>
        <v>10</v>
      </c>
      <c r="N68" s="59"/>
    </row>
    <row r="69" spans="1:14" ht="12" outlineLevel="2">
      <c r="A69" s="52" t="s">
        <v>35</v>
      </c>
      <c r="C69" s="20">
        <v>-1</v>
      </c>
      <c r="D69" s="33">
        <v>-1</v>
      </c>
      <c r="E69" s="13">
        <f t="shared" ref="E69:E89" si="26">D69*3</f>
        <v>-3</v>
      </c>
      <c r="F69" s="9">
        <v>-1</v>
      </c>
      <c r="G69" s="10">
        <f t="shared" ref="G69:G89" si="27">$D69*F69</f>
        <v>1</v>
      </c>
      <c r="H69" s="9">
        <v>-1</v>
      </c>
      <c r="I69" s="43">
        <f t="shared" ref="I69:I89" si="28">$D69*H69</f>
        <v>1</v>
      </c>
      <c r="J69" s="9">
        <v>-1</v>
      </c>
      <c r="K69" s="43">
        <f t="shared" ref="K69:K78" si="29">$D69*J69</f>
        <v>1</v>
      </c>
      <c r="L69" s="9">
        <v>-1</v>
      </c>
      <c r="M69" s="43">
        <f t="shared" ref="M69:M89" si="30">$D69*L69</f>
        <v>1</v>
      </c>
      <c r="N69" s="57"/>
    </row>
    <row r="70" spans="1:14" ht="12" outlineLevel="2">
      <c r="A70" s="21" t="str">
        <f t="shared" ref="A70:A90" si="31">A69</f>
        <v>G</v>
      </c>
      <c r="C70" s="20">
        <v>-1</v>
      </c>
      <c r="D70" s="33">
        <v>-1</v>
      </c>
      <c r="E70" s="13">
        <f t="shared" si="26"/>
        <v>-3</v>
      </c>
      <c r="F70" s="9">
        <v>-1</v>
      </c>
      <c r="G70" s="10">
        <f t="shared" si="27"/>
        <v>1</v>
      </c>
      <c r="H70" s="9">
        <v>-1</v>
      </c>
      <c r="I70" s="43">
        <f t="shared" si="28"/>
        <v>1</v>
      </c>
      <c r="J70" s="9">
        <v>-1</v>
      </c>
      <c r="K70" s="43">
        <f t="shared" si="29"/>
        <v>1</v>
      </c>
      <c r="L70" s="9">
        <v>-1</v>
      </c>
      <c r="M70" s="43">
        <f t="shared" si="30"/>
        <v>1</v>
      </c>
      <c r="N70" s="57"/>
    </row>
    <row r="71" spans="1:14" ht="12" outlineLevel="2">
      <c r="A71" s="21" t="str">
        <f t="shared" si="31"/>
        <v>G</v>
      </c>
      <c r="C71" s="20">
        <v>-1</v>
      </c>
      <c r="D71" s="33">
        <v>-1</v>
      </c>
      <c r="E71" s="13">
        <f t="shared" si="26"/>
        <v>-3</v>
      </c>
      <c r="F71" s="9">
        <v>-1</v>
      </c>
      <c r="G71" s="10">
        <f t="shared" si="27"/>
        <v>1</v>
      </c>
      <c r="H71" s="9">
        <v>-1</v>
      </c>
      <c r="I71" s="43">
        <f t="shared" si="28"/>
        <v>1</v>
      </c>
      <c r="J71" s="9">
        <v>-1</v>
      </c>
      <c r="K71" s="43">
        <f t="shared" si="29"/>
        <v>1</v>
      </c>
      <c r="L71" s="9">
        <v>-1</v>
      </c>
      <c r="M71" s="43">
        <f t="shared" si="30"/>
        <v>1</v>
      </c>
      <c r="N71" s="57"/>
    </row>
    <row r="72" spans="1:14" ht="12" outlineLevel="2">
      <c r="A72" s="21" t="str">
        <f t="shared" si="31"/>
        <v>G</v>
      </c>
      <c r="C72" s="20">
        <v>-1</v>
      </c>
      <c r="D72" s="33">
        <v>-1</v>
      </c>
      <c r="E72" s="13">
        <f t="shared" si="26"/>
        <v>-3</v>
      </c>
      <c r="F72" s="9">
        <v>-1</v>
      </c>
      <c r="G72" s="10">
        <f t="shared" si="27"/>
        <v>1</v>
      </c>
      <c r="H72" s="9">
        <v>-1</v>
      </c>
      <c r="I72" s="43">
        <f t="shared" si="28"/>
        <v>1</v>
      </c>
      <c r="J72" s="9">
        <v>-1</v>
      </c>
      <c r="K72" s="43">
        <f t="shared" si="29"/>
        <v>1</v>
      </c>
      <c r="L72" s="9">
        <v>-1</v>
      </c>
      <c r="M72" s="43">
        <f t="shared" si="30"/>
        <v>1</v>
      </c>
      <c r="N72" s="57"/>
    </row>
    <row r="73" spans="1:14" ht="12" outlineLevel="2">
      <c r="A73" s="21" t="str">
        <f t="shared" si="31"/>
        <v>G</v>
      </c>
      <c r="C73" s="20">
        <v>-1</v>
      </c>
      <c r="D73" s="33">
        <v>-1</v>
      </c>
      <c r="E73" s="13">
        <f t="shared" si="26"/>
        <v>-3</v>
      </c>
      <c r="F73" s="9">
        <v>-1</v>
      </c>
      <c r="G73" s="10">
        <f t="shared" si="27"/>
        <v>1</v>
      </c>
      <c r="H73" s="9">
        <v>-1</v>
      </c>
      <c r="I73" s="43">
        <f t="shared" si="28"/>
        <v>1</v>
      </c>
      <c r="J73" s="9">
        <v>-1</v>
      </c>
      <c r="K73" s="43">
        <f t="shared" si="29"/>
        <v>1</v>
      </c>
      <c r="L73" s="9">
        <v>-1</v>
      </c>
      <c r="M73" s="43">
        <f t="shared" si="30"/>
        <v>1</v>
      </c>
      <c r="N73" s="57"/>
    </row>
    <row r="74" spans="1:14" ht="12" outlineLevel="2">
      <c r="A74" s="21" t="str">
        <f t="shared" si="31"/>
        <v>G</v>
      </c>
      <c r="C74" s="20">
        <v>-1</v>
      </c>
      <c r="D74" s="33">
        <v>-1</v>
      </c>
      <c r="E74" s="13">
        <f t="shared" si="26"/>
        <v>-3</v>
      </c>
      <c r="F74" s="9">
        <v>-1</v>
      </c>
      <c r="G74" s="10">
        <f t="shared" si="27"/>
        <v>1</v>
      </c>
      <c r="H74" s="9">
        <v>-1</v>
      </c>
      <c r="I74" s="43">
        <f t="shared" si="28"/>
        <v>1</v>
      </c>
      <c r="J74" s="9">
        <v>-1</v>
      </c>
      <c r="K74" s="43">
        <f t="shared" si="29"/>
        <v>1</v>
      </c>
      <c r="L74" s="9">
        <v>-1</v>
      </c>
      <c r="M74" s="43">
        <f t="shared" si="30"/>
        <v>1</v>
      </c>
      <c r="N74" s="57"/>
    </row>
    <row r="75" spans="1:14" ht="12" outlineLevel="2">
      <c r="A75" s="21" t="str">
        <f t="shared" si="31"/>
        <v>G</v>
      </c>
      <c r="C75" s="20">
        <v>-1</v>
      </c>
      <c r="D75" s="33">
        <v>-1</v>
      </c>
      <c r="E75" s="13">
        <f t="shared" si="26"/>
        <v>-3</v>
      </c>
      <c r="F75" s="9">
        <v>-1</v>
      </c>
      <c r="G75" s="10">
        <f t="shared" si="27"/>
        <v>1</v>
      </c>
      <c r="H75" s="9">
        <v>-1</v>
      </c>
      <c r="I75" s="43">
        <f t="shared" si="28"/>
        <v>1</v>
      </c>
      <c r="J75" s="9">
        <v>-1</v>
      </c>
      <c r="K75" s="43">
        <f t="shared" si="29"/>
        <v>1</v>
      </c>
      <c r="L75" s="9">
        <v>-1</v>
      </c>
      <c r="M75" s="43">
        <f t="shared" si="30"/>
        <v>1</v>
      </c>
      <c r="N75" s="57"/>
    </row>
    <row r="76" spans="1:14" ht="12" outlineLevel="2">
      <c r="A76" s="21" t="str">
        <f t="shared" si="31"/>
        <v>G</v>
      </c>
      <c r="C76" s="20">
        <v>-1</v>
      </c>
      <c r="D76" s="33">
        <v>-1</v>
      </c>
      <c r="E76" s="13">
        <f t="shared" si="26"/>
        <v>-3</v>
      </c>
      <c r="F76" s="9">
        <v>-1</v>
      </c>
      <c r="G76" s="10">
        <f t="shared" si="27"/>
        <v>1</v>
      </c>
      <c r="H76" s="9">
        <v>-1</v>
      </c>
      <c r="I76" s="43">
        <f t="shared" si="28"/>
        <v>1</v>
      </c>
      <c r="J76" s="9">
        <v>-1</v>
      </c>
      <c r="K76" s="43">
        <f t="shared" si="29"/>
        <v>1</v>
      </c>
      <c r="L76" s="9">
        <v>-1</v>
      </c>
      <c r="M76" s="43">
        <f t="shared" si="30"/>
        <v>1</v>
      </c>
      <c r="N76" s="57"/>
    </row>
    <row r="77" spans="1:14" ht="12" outlineLevel="2">
      <c r="A77" s="21" t="str">
        <f t="shared" si="31"/>
        <v>G</v>
      </c>
      <c r="C77" s="20">
        <v>-1</v>
      </c>
      <c r="D77" s="33">
        <v>-1</v>
      </c>
      <c r="E77" s="13">
        <f t="shared" si="26"/>
        <v>-3</v>
      </c>
      <c r="F77" s="9">
        <v>-1</v>
      </c>
      <c r="G77" s="10">
        <f t="shared" si="27"/>
        <v>1</v>
      </c>
      <c r="H77" s="9">
        <v>-1</v>
      </c>
      <c r="I77" s="43">
        <f t="shared" si="28"/>
        <v>1</v>
      </c>
      <c r="J77" s="9">
        <v>-1</v>
      </c>
      <c r="K77" s="43">
        <f t="shared" si="29"/>
        <v>1</v>
      </c>
      <c r="L77" s="9">
        <v>-1</v>
      </c>
      <c r="M77" s="43">
        <f t="shared" si="30"/>
        <v>1</v>
      </c>
      <c r="N77" s="57"/>
    </row>
    <row r="78" spans="1:14" outlineLevel="2" thickBot="1">
      <c r="A78" s="21" t="str">
        <f t="shared" si="31"/>
        <v>G</v>
      </c>
      <c r="C78" s="20">
        <v>-1</v>
      </c>
      <c r="D78" s="33">
        <v>-1</v>
      </c>
      <c r="E78" s="13">
        <f t="shared" si="26"/>
        <v>-3</v>
      </c>
      <c r="F78" s="9">
        <v>-1</v>
      </c>
      <c r="G78" s="10">
        <f t="shared" si="27"/>
        <v>1</v>
      </c>
      <c r="H78" s="9">
        <v>-1</v>
      </c>
      <c r="I78" s="43">
        <f t="shared" si="28"/>
        <v>1</v>
      </c>
      <c r="J78" s="9">
        <v>-1</v>
      </c>
      <c r="K78" s="43">
        <f t="shared" si="29"/>
        <v>1</v>
      </c>
      <c r="L78" s="9">
        <v>-1</v>
      </c>
      <c r="M78" s="43">
        <f t="shared" si="30"/>
        <v>1</v>
      </c>
      <c r="N78" s="57"/>
    </row>
    <row r="79" spans="1:14" outlineLevel="1" thickBot="1">
      <c r="A79" s="1" t="str">
        <f t="shared" si="31"/>
        <v>G</v>
      </c>
      <c r="B79" s="25"/>
      <c r="C79" s="26">
        <f>SUBTOTAL(3,C69:C78)</f>
        <v>10</v>
      </c>
      <c r="D79" s="25">
        <f>SUBTOTAL(1,D69:D78)</f>
        <v>-1</v>
      </c>
      <c r="E79" s="26">
        <f>SUBTOTAL(9,E69:E78)</f>
        <v>-30</v>
      </c>
      <c r="F79" s="30">
        <f>G79/$E79</f>
        <v>-0.33333333333333331</v>
      </c>
      <c r="G79" s="26">
        <f>SUBTOTAL(9,G69:G78)</f>
        <v>10</v>
      </c>
      <c r="H79" s="30">
        <f>I79/$E79</f>
        <v>-0.33333333333333331</v>
      </c>
      <c r="I79" s="39">
        <f>SUBTOTAL(9,I69:I78)</f>
        <v>10</v>
      </c>
      <c r="J79" s="30">
        <f>K79/$E79</f>
        <v>-0.33333333333333331</v>
      </c>
      <c r="K79" s="39">
        <f>SUBTOTAL(9,K69:K78)</f>
        <v>10</v>
      </c>
      <c r="L79" s="30">
        <f>M79/$E79</f>
        <v>-0.33333333333333331</v>
      </c>
      <c r="M79" s="39">
        <f>SUBTOTAL(9,M69:M78)</f>
        <v>10</v>
      </c>
      <c r="N79" s="59"/>
    </row>
    <row r="80" spans="1:14" ht="12" outlineLevel="2">
      <c r="A80" s="52" t="s">
        <v>17</v>
      </c>
      <c r="C80" s="20">
        <v>-1</v>
      </c>
      <c r="D80" s="33">
        <v>-1</v>
      </c>
      <c r="E80" s="13">
        <f t="shared" si="26"/>
        <v>-3</v>
      </c>
      <c r="F80" s="9">
        <v>-1</v>
      </c>
      <c r="G80" s="10">
        <f t="shared" si="27"/>
        <v>1</v>
      </c>
      <c r="H80" s="9">
        <v>-1</v>
      </c>
      <c r="I80" s="43">
        <f t="shared" si="28"/>
        <v>1</v>
      </c>
      <c r="J80" s="9">
        <v>-1</v>
      </c>
      <c r="K80" s="43">
        <f t="shared" ref="K80:K89" si="32">$D80*J80</f>
        <v>1</v>
      </c>
      <c r="L80" s="9">
        <v>-1</v>
      </c>
      <c r="M80" s="43">
        <f t="shared" si="30"/>
        <v>1</v>
      </c>
      <c r="N80" s="57"/>
    </row>
    <row r="81" spans="1:14" ht="12" outlineLevel="2">
      <c r="A81" s="21" t="str">
        <f t="shared" si="31"/>
        <v>H</v>
      </c>
      <c r="C81" s="20">
        <v>-1</v>
      </c>
      <c r="D81" s="33">
        <v>-1</v>
      </c>
      <c r="E81" s="13">
        <f t="shared" si="26"/>
        <v>-3</v>
      </c>
      <c r="F81" s="9">
        <v>-1</v>
      </c>
      <c r="G81" s="10">
        <f t="shared" si="27"/>
        <v>1</v>
      </c>
      <c r="H81" s="9">
        <v>-1</v>
      </c>
      <c r="I81" s="43">
        <f t="shared" si="28"/>
        <v>1</v>
      </c>
      <c r="J81" s="9">
        <v>-1</v>
      </c>
      <c r="K81" s="43">
        <f t="shared" si="32"/>
        <v>1</v>
      </c>
      <c r="L81" s="9">
        <v>-1</v>
      </c>
      <c r="M81" s="43">
        <f t="shared" si="30"/>
        <v>1</v>
      </c>
      <c r="N81" s="57"/>
    </row>
    <row r="82" spans="1:14" ht="12" outlineLevel="2">
      <c r="A82" s="21" t="str">
        <f t="shared" si="31"/>
        <v>H</v>
      </c>
      <c r="C82" s="20">
        <v>-1</v>
      </c>
      <c r="D82" s="33">
        <v>-1</v>
      </c>
      <c r="E82" s="13">
        <f t="shared" si="26"/>
        <v>-3</v>
      </c>
      <c r="F82" s="9">
        <v>-1</v>
      </c>
      <c r="G82" s="10">
        <f t="shared" si="27"/>
        <v>1</v>
      </c>
      <c r="H82" s="9">
        <v>-1</v>
      </c>
      <c r="I82" s="43">
        <f t="shared" si="28"/>
        <v>1</v>
      </c>
      <c r="J82" s="9">
        <v>-1</v>
      </c>
      <c r="K82" s="43">
        <f t="shared" si="32"/>
        <v>1</v>
      </c>
      <c r="L82" s="9">
        <v>-1</v>
      </c>
      <c r="M82" s="43">
        <f t="shared" si="30"/>
        <v>1</v>
      </c>
      <c r="N82" s="57"/>
    </row>
    <row r="83" spans="1:14" ht="12" outlineLevel="2">
      <c r="A83" s="21" t="str">
        <f t="shared" si="31"/>
        <v>H</v>
      </c>
      <c r="C83" s="20">
        <v>-1</v>
      </c>
      <c r="D83" s="33">
        <v>-1</v>
      </c>
      <c r="E83" s="13">
        <f t="shared" si="26"/>
        <v>-3</v>
      </c>
      <c r="F83" s="9">
        <v>-1</v>
      </c>
      <c r="G83" s="10">
        <f t="shared" si="27"/>
        <v>1</v>
      </c>
      <c r="H83" s="9">
        <v>-1</v>
      </c>
      <c r="I83" s="43">
        <f t="shared" si="28"/>
        <v>1</v>
      </c>
      <c r="J83" s="9">
        <v>-1</v>
      </c>
      <c r="K83" s="43">
        <f t="shared" si="32"/>
        <v>1</v>
      </c>
      <c r="L83" s="9">
        <v>-1</v>
      </c>
      <c r="M83" s="43">
        <f t="shared" si="30"/>
        <v>1</v>
      </c>
      <c r="N83" s="57"/>
    </row>
    <row r="84" spans="1:14" ht="12" outlineLevel="2">
      <c r="A84" s="21" t="str">
        <f t="shared" si="31"/>
        <v>H</v>
      </c>
      <c r="C84" s="20">
        <v>-1</v>
      </c>
      <c r="D84" s="33">
        <v>-1</v>
      </c>
      <c r="E84" s="13">
        <f t="shared" si="26"/>
        <v>-3</v>
      </c>
      <c r="F84" s="9">
        <v>-1</v>
      </c>
      <c r="G84" s="10">
        <f t="shared" si="27"/>
        <v>1</v>
      </c>
      <c r="H84" s="9">
        <v>-1</v>
      </c>
      <c r="I84" s="43">
        <f t="shared" si="28"/>
        <v>1</v>
      </c>
      <c r="J84" s="9">
        <v>-1</v>
      </c>
      <c r="K84" s="43">
        <f t="shared" si="32"/>
        <v>1</v>
      </c>
      <c r="L84" s="9">
        <v>-1</v>
      </c>
      <c r="M84" s="43">
        <f t="shared" si="30"/>
        <v>1</v>
      </c>
      <c r="N84" s="57"/>
    </row>
    <row r="85" spans="1:14" ht="12" outlineLevel="2">
      <c r="A85" s="21" t="str">
        <f t="shared" si="31"/>
        <v>H</v>
      </c>
      <c r="C85" s="20">
        <v>-1</v>
      </c>
      <c r="D85" s="33">
        <v>-1</v>
      </c>
      <c r="E85" s="13">
        <f t="shared" si="26"/>
        <v>-3</v>
      </c>
      <c r="F85" s="9">
        <v>-1</v>
      </c>
      <c r="G85" s="10">
        <f t="shared" si="27"/>
        <v>1</v>
      </c>
      <c r="H85" s="9">
        <v>-1</v>
      </c>
      <c r="I85" s="43">
        <f t="shared" si="28"/>
        <v>1</v>
      </c>
      <c r="J85" s="9">
        <v>-1</v>
      </c>
      <c r="K85" s="43">
        <f t="shared" si="32"/>
        <v>1</v>
      </c>
      <c r="L85" s="9">
        <v>-1</v>
      </c>
      <c r="M85" s="43">
        <f t="shared" si="30"/>
        <v>1</v>
      </c>
      <c r="N85" s="57"/>
    </row>
    <row r="86" spans="1:14" ht="12" outlineLevel="2">
      <c r="A86" s="21" t="str">
        <f t="shared" si="31"/>
        <v>H</v>
      </c>
      <c r="C86" s="20">
        <v>-1</v>
      </c>
      <c r="D86" s="33">
        <v>-1</v>
      </c>
      <c r="E86" s="13">
        <f t="shared" si="26"/>
        <v>-3</v>
      </c>
      <c r="F86" s="9">
        <v>-1</v>
      </c>
      <c r="G86" s="10">
        <f t="shared" si="27"/>
        <v>1</v>
      </c>
      <c r="H86" s="9">
        <v>-1</v>
      </c>
      <c r="I86" s="43">
        <f t="shared" si="28"/>
        <v>1</v>
      </c>
      <c r="J86" s="9">
        <v>-1</v>
      </c>
      <c r="K86" s="43">
        <f t="shared" si="32"/>
        <v>1</v>
      </c>
      <c r="L86" s="9">
        <v>-1</v>
      </c>
      <c r="M86" s="43">
        <f t="shared" si="30"/>
        <v>1</v>
      </c>
      <c r="N86" s="57"/>
    </row>
    <row r="87" spans="1:14" ht="12" outlineLevel="2">
      <c r="A87" s="21" t="str">
        <f t="shared" si="31"/>
        <v>H</v>
      </c>
      <c r="C87" s="20">
        <v>-1</v>
      </c>
      <c r="D87" s="33">
        <v>-1</v>
      </c>
      <c r="E87" s="13">
        <f t="shared" si="26"/>
        <v>-3</v>
      </c>
      <c r="F87" s="9">
        <v>-1</v>
      </c>
      <c r="G87" s="10">
        <f t="shared" si="27"/>
        <v>1</v>
      </c>
      <c r="H87" s="9">
        <v>-1</v>
      </c>
      <c r="I87" s="43">
        <f t="shared" si="28"/>
        <v>1</v>
      </c>
      <c r="J87" s="9">
        <v>-1</v>
      </c>
      <c r="K87" s="43">
        <f t="shared" si="32"/>
        <v>1</v>
      </c>
      <c r="L87" s="9">
        <v>-1</v>
      </c>
      <c r="M87" s="43">
        <f t="shared" si="30"/>
        <v>1</v>
      </c>
      <c r="N87" s="57"/>
    </row>
    <row r="88" spans="1:14" ht="12" outlineLevel="2">
      <c r="A88" s="21" t="str">
        <f t="shared" si="31"/>
        <v>H</v>
      </c>
      <c r="C88" s="20">
        <v>-1</v>
      </c>
      <c r="D88" s="33">
        <v>-1</v>
      </c>
      <c r="E88" s="13">
        <f t="shared" si="26"/>
        <v>-3</v>
      </c>
      <c r="F88" s="9">
        <v>-1</v>
      </c>
      <c r="G88" s="10">
        <f t="shared" si="27"/>
        <v>1</v>
      </c>
      <c r="H88" s="9">
        <v>-1</v>
      </c>
      <c r="I88" s="43">
        <f t="shared" si="28"/>
        <v>1</v>
      </c>
      <c r="J88" s="9">
        <v>-1</v>
      </c>
      <c r="K88" s="43">
        <f t="shared" si="32"/>
        <v>1</v>
      </c>
      <c r="L88" s="9">
        <v>-1</v>
      </c>
      <c r="M88" s="43">
        <f t="shared" si="30"/>
        <v>1</v>
      </c>
      <c r="N88" s="57"/>
    </row>
    <row r="89" spans="1:14" outlineLevel="2" thickBot="1">
      <c r="A89" s="21" t="str">
        <f t="shared" si="31"/>
        <v>H</v>
      </c>
      <c r="C89" s="20">
        <v>-1</v>
      </c>
      <c r="D89" s="33">
        <v>-1</v>
      </c>
      <c r="E89" s="13">
        <f t="shared" si="26"/>
        <v>-3</v>
      </c>
      <c r="F89" s="9">
        <v>-1</v>
      </c>
      <c r="G89" s="10">
        <f t="shared" si="27"/>
        <v>1</v>
      </c>
      <c r="H89" s="9">
        <v>-1</v>
      </c>
      <c r="I89" s="43">
        <f t="shared" si="28"/>
        <v>1</v>
      </c>
      <c r="J89" s="9">
        <v>-1</v>
      </c>
      <c r="K89" s="43">
        <f t="shared" si="32"/>
        <v>1</v>
      </c>
      <c r="L89" s="9">
        <v>-1</v>
      </c>
      <c r="M89" s="43">
        <f t="shared" si="30"/>
        <v>1</v>
      </c>
      <c r="N89" s="57"/>
    </row>
    <row r="90" spans="1:14" outlineLevel="1" thickBot="1">
      <c r="A90" s="1" t="str">
        <f t="shared" si="31"/>
        <v>H</v>
      </c>
      <c r="B90" s="25"/>
      <c r="C90" s="26">
        <f>SUBTOTAL(3,C80:C89)</f>
        <v>10</v>
      </c>
      <c r="D90" s="25">
        <f>SUBTOTAL(1,D80:D89)</f>
        <v>-1</v>
      </c>
      <c r="E90" s="26">
        <f>SUBTOTAL(9,E80:E89)</f>
        <v>-30</v>
      </c>
      <c r="F90" s="30">
        <f>G90/$E90</f>
        <v>-0.33333333333333331</v>
      </c>
      <c r="G90" s="26">
        <f>SUBTOTAL(9,G80:G89)</f>
        <v>10</v>
      </c>
      <c r="H90" s="30">
        <f>I90/$E90</f>
        <v>-0.33333333333333331</v>
      </c>
      <c r="I90" s="39">
        <f>SUBTOTAL(9,I80:I89)</f>
        <v>10</v>
      </c>
      <c r="J90" s="30">
        <f>K90/$E90</f>
        <v>-0.33333333333333331</v>
      </c>
      <c r="K90" s="39">
        <f>SUBTOTAL(9,K80:K89)</f>
        <v>10</v>
      </c>
      <c r="L90" s="30">
        <f>M90/$E90</f>
        <v>-0.33333333333333331</v>
      </c>
      <c r="M90" s="39">
        <f>SUBTOTAL(9,M80:M89)</f>
        <v>10</v>
      </c>
      <c r="N90" s="59"/>
    </row>
    <row r="91" spans="1:14" ht="12" outlineLevel="2">
      <c r="A91" s="52" t="s">
        <v>18</v>
      </c>
      <c r="C91" s="20">
        <v>-1</v>
      </c>
      <c r="D91" s="33">
        <v>-1</v>
      </c>
      <c r="E91" s="13">
        <f t="shared" ref="E91:E122" si="33">D91*3</f>
        <v>-3</v>
      </c>
      <c r="F91" s="9">
        <v>-1</v>
      </c>
      <c r="G91" s="10">
        <f t="shared" ref="G91:G122" si="34">$D91*F91</f>
        <v>1</v>
      </c>
      <c r="H91" s="9">
        <v>-1</v>
      </c>
      <c r="I91" s="43">
        <f t="shared" ref="I91:I122" si="35">$D91*H91</f>
        <v>1</v>
      </c>
      <c r="J91" s="9">
        <v>-1</v>
      </c>
      <c r="K91" s="43">
        <f t="shared" ref="K91:K100" si="36">$D91*J91</f>
        <v>1</v>
      </c>
      <c r="L91" s="9">
        <v>-1</v>
      </c>
      <c r="M91" s="43">
        <f t="shared" ref="M91:M122" si="37">$D91*L91</f>
        <v>1</v>
      </c>
      <c r="N91" s="57"/>
    </row>
    <row r="92" spans="1:14" ht="12" outlineLevel="2">
      <c r="A92" s="21" t="str">
        <f t="shared" ref="A92:A123" si="38">A91</f>
        <v>I</v>
      </c>
      <c r="C92" s="20">
        <v>-1</v>
      </c>
      <c r="D92" s="33">
        <v>-1</v>
      </c>
      <c r="E92" s="13">
        <f t="shared" si="33"/>
        <v>-3</v>
      </c>
      <c r="F92" s="9">
        <v>-1</v>
      </c>
      <c r="G92" s="10">
        <f t="shared" si="34"/>
        <v>1</v>
      </c>
      <c r="H92" s="9">
        <v>-1</v>
      </c>
      <c r="I92" s="43">
        <f t="shared" si="35"/>
        <v>1</v>
      </c>
      <c r="J92" s="9">
        <v>-1</v>
      </c>
      <c r="K92" s="43">
        <f t="shared" si="36"/>
        <v>1</v>
      </c>
      <c r="L92" s="9">
        <v>-1</v>
      </c>
      <c r="M92" s="43">
        <f t="shared" si="37"/>
        <v>1</v>
      </c>
      <c r="N92" s="57"/>
    </row>
    <row r="93" spans="1:14" ht="12" outlineLevel="2">
      <c r="A93" s="21" t="str">
        <f t="shared" si="38"/>
        <v>I</v>
      </c>
      <c r="C93" s="20">
        <v>-1</v>
      </c>
      <c r="D93" s="33">
        <v>-1</v>
      </c>
      <c r="E93" s="13">
        <f t="shared" si="33"/>
        <v>-3</v>
      </c>
      <c r="F93" s="9">
        <v>-1</v>
      </c>
      <c r="G93" s="10">
        <f t="shared" si="34"/>
        <v>1</v>
      </c>
      <c r="H93" s="9">
        <v>-1</v>
      </c>
      <c r="I93" s="43">
        <f t="shared" si="35"/>
        <v>1</v>
      </c>
      <c r="J93" s="9">
        <v>-1</v>
      </c>
      <c r="K93" s="43">
        <f t="shared" si="36"/>
        <v>1</v>
      </c>
      <c r="L93" s="9">
        <v>-1</v>
      </c>
      <c r="M93" s="43">
        <f t="shared" si="37"/>
        <v>1</v>
      </c>
      <c r="N93" s="57"/>
    </row>
    <row r="94" spans="1:14" ht="12" outlineLevel="2">
      <c r="A94" s="21" t="str">
        <f t="shared" si="38"/>
        <v>I</v>
      </c>
      <c r="C94" s="20">
        <v>-1</v>
      </c>
      <c r="D94" s="33">
        <v>-1</v>
      </c>
      <c r="E94" s="13">
        <f t="shared" si="33"/>
        <v>-3</v>
      </c>
      <c r="F94" s="9">
        <v>-1</v>
      </c>
      <c r="G94" s="10">
        <f t="shared" si="34"/>
        <v>1</v>
      </c>
      <c r="H94" s="9">
        <v>-1</v>
      </c>
      <c r="I94" s="43">
        <f t="shared" si="35"/>
        <v>1</v>
      </c>
      <c r="J94" s="9">
        <v>-1</v>
      </c>
      <c r="K94" s="43">
        <f t="shared" si="36"/>
        <v>1</v>
      </c>
      <c r="L94" s="9">
        <v>-1</v>
      </c>
      <c r="M94" s="43">
        <f t="shared" si="37"/>
        <v>1</v>
      </c>
      <c r="N94" s="57"/>
    </row>
    <row r="95" spans="1:14" ht="12" outlineLevel="2">
      <c r="A95" s="21" t="str">
        <f t="shared" si="38"/>
        <v>I</v>
      </c>
      <c r="C95" s="20">
        <v>-1</v>
      </c>
      <c r="D95" s="33">
        <v>-1</v>
      </c>
      <c r="E95" s="13">
        <f t="shared" si="33"/>
        <v>-3</v>
      </c>
      <c r="F95" s="9">
        <v>-1</v>
      </c>
      <c r="G95" s="10">
        <f t="shared" si="34"/>
        <v>1</v>
      </c>
      <c r="H95" s="9">
        <v>-1</v>
      </c>
      <c r="I95" s="43">
        <f t="shared" si="35"/>
        <v>1</v>
      </c>
      <c r="J95" s="9">
        <v>-1</v>
      </c>
      <c r="K95" s="43">
        <f t="shared" si="36"/>
        <v>1</v>
      </c>
      <c r="L95" s="9">
        <v>-1</v>
      </c>
      <c r="M95" s="43">
        <f t="shared" si="37"/>
        <v>1</v>
      </c>
      <c r="N95" s="57"/>
    </row>
    <row r="96" spans="1:14" ht="12" outlineLevel="2">
      <c r="A96" s="21" t="str">
        <f t="shared" si="38"/>
        <v>I</v>
      </c>
      <c r="C96" s="20">
        <v>-1</v>
      </c>
      <c r="D96" s="33">
        <v>-1</v>
      </c>
      <c r="E96" s="13">
        <f t="shared" si="33"/>
        <v>-3</v>
      </c>
      <c r="F96" s="9">
        <v>-1</v>
      </c>
      <c r="G96" s="10">
        <f t="shared" si="34"/>
        <v>1</v>
      </c>
      <c r="H96" s="9">
        <v>-1</v>
      </c>
      <c r="I96" s="43">
        <f t="shared" si="35"/>
        <v>1</v>
      </c>
      <c r="J96" s="9">
        <v>-1</v>
      </c>
      <c r="K96" s="43">
        <f t="shared" si="36"/>
        <v>1</v>
      </c>
      <c r="L96" s="9">
        <v>-1</v>
      </c>
      <c r="M96" s="43">
        <f t="shared" si="37"/>
        <v>1</v>
      </c>
      <c r="N96" s="57"/>
    </row>
    <row r="97" spans="1:14" ht="12" outlineLevel="2">
      <c r="A97" s="21" t="str">
        <f t="shared" si="38"/>
        <v>I</v>
      </c>
      <c r="C97" s="20">
        <v>-1</v>
      </c>
      <c r="D97" s="33">
        <v>-1</v>
      </c>
      <c r="E97" s="13">
        <f t="shared" si="33"/>
        <v>-3</v>
      </c>
      <c r="F97" s="9">
        <v>-1</v>
      </c>
      <c r="G97" s="10">
        <f t="shared" si="34"/>
        <v>1</v>
      </c>
      <c r="H97" s="9">
        <v>-1</v>
      </c>
      <c r="I97" s="43">
        <f t="shared" si="35"/>
        <v>1</v>
      </c>
      <c r="J97" s="9">
        <v>-1</v>
      </c>
      <c r="K97" s="43">
        <f t="shared" si="36"/>
        <v>1</v>
      </c>
      <c r="L97" s="9">
        <v>-1</v>
      </c>
      <c r="M97" s="43">
        <f t="shared" si="37"/>
        <v>1</v>
      </c>
      <c r="N97" s="57"/>
    </row>
    <row r="98" spans="1:14" ht="12" outlineLevel="2">
      <c r="A98" s="21" t="str">
        <f t="shared" si="38"/>
        <v>I</v>
      </c>
      <c r="C98" s="20">
        <v>-1</v>
      </c>
      <c r="D98" s="33">
        <v>-1</v>
      </c>
      <c r="E98" s="13">
        <f t="shared" si="33"/>
        <v>-3</v>
      </c>
      <c r="F98" s="9">
        <v>-1</v>
      </c>
      <c r="G98" s="10">
        <f t="shared" si="34"/>
        <v>1</v>
      </c>
      <c r="H98" s="9">
        <v>-1</v>
      </c>
      <c r="I98" s="43">
        <f t="shared" si="35"/>
        <v>1</v>
      </c>
      <c r="J98" s="9">
        <v>-1</v>
      </c>
      <c r="K98" s="43">
        <f t="shared" si="36"/>
        <v>1</v>
      </c>
      <c r="L98" s="9">
        <v>-1</v>
      </c>
      <c r="M98" s="43">
        <f t="shared" si="37"/>
        <v>1</v>
      </c>
      <c r="N98" s="57"/>
    </row>
    <row r="99" spans="1:14" ht="12" outlineLevel="2">
      <c r="A99" s="21" t="str">
        <f t="shared" si="38"/>
        <v>I</v>
      </c>
      <c r="C99" s="20">
        <v>-1</v>
      </c>
      <c r="D99" s="33">
        <v>-1</v>
      </c>
      <c r="E99" s="13">
        <f t="shared" si="33"/>
        <v>-3</v>
      </c>
      <c r="F99" s="9">
        <v>-1</v>
      </c>
      <c r="G99" s="10">
        <f t="shared" si="34"/>
        <v>1</v>
      </c>
      <c r="H99" s="9">
        <v>-1</v>
      </c>
      <c r="I99" s="43">
        <f t="shared" si="35"/>
        <v>1</v>
      </c>
      <c r="J99" s="9">
        <v>-1</v>
      </c>
      <c r="K99" s="43">
        <f t="shared" si="36"/>
        <v>1</v>
      </c>
      <c r="L99" s="9">
        <v>-1</v>
      </c>
      <c r="M99" s="43">
        <f t="shared" si="37"/>
        <v>1</v>
      </c>
      <c r="N99" s="57"/>
    </row>
    <row r="100" spans="1:14" outlineLevel="2" thickBot="1">
      <c r="A100" s="21" t="str">
        <f t="shared" si="38"/>
        <v>I</v>
      </c>
      <c r="C100" s="20">
        <v>-1</v>
      </c>
      <c r="D100" s="33">
        <v>-1</v>
      </c>
      <c r="E100" s="13">
        <f t="shared" si="33"/>
        <v>-3</v>
      </c>
      <c r="F100" s="9">
        <v>-1</v>
      </c>
      <c r="G100" s="10">
        <f t="shared" si="34"/>
        <v>1</v>
      </c>
      <c r="H100" s="9">
        <v>-1</v>
      </c>
      <c r="I100" s="43">
        <f t="shared" si="35"/>
        <v>1</v>
      </c>
      <c r="J100" s="9">
        <v>-1</v>
      </c>
      <c r="K100" s="43">
        <f t="shared" si="36"/>
        <v>1</v>
      </c>
      <c r="L100" s="9">
        <v>-1</v>
      </c>
      <c r="M100" s="43">
        <f t="shared" si="37"/>
        <v>1</v>
      </c>
      <c r="N100" s="57"/>
    </row>
    <row r="101" spans="1:14" outlineLevel="1" thickBot="1">
      <c r="A101" s="1" t="str">
        <f t="shared" si="38"/>
        <v>I</v>
      </c>
      <c r="B101" s="25"/>
      <c r="C101" s="26">
        <f>SUBTOTAL(3,C91:C100)</f>
        <v>10</v>
      </c>
      <c r="D101" s="25">
        <f>SUBTOTAL(1,D91:D100)</f>
        <v>-1</v>
      </c>
      <c r="E101" s="26">
        <f>SUBTOTAL(9,E91:E100)</f>
        <v>-30</v>
      </c>
      <c r="F101" s="30">
        <f>G101/$E101</f>
        <v>-0.33333333333333331</v>
      </c>
      <c r="G101" s="26">
        <f>SUBTOTAL(9,G91:G100)</f>
        <v>10</v>
      </c>
      <c r="H101" s="30">
        <f>I101/$E101</f>
        <v>-0.33333333333333331</v>
      </c>
      <c r="I101" s="39">
        <f>SUBTOTAL(9,I91:I100)</f>
        <v>10</v>
      </c>
      <c r="J101" s="30">
        <f>K101/$E101</f>
        <v>-0.33333333333333331</v>
      </c>
      <c r="K101" s="39">
        <f>SUBTOTAL(9,K91:K100)</f>
        <v>10</v>
      </c>
      <c r="L101" s="30">
        <f>M101/$E101</f>
        <v>-0.33333333333333331</v>
      </c>
      <c r="M101" s="39">
        <f>SUBTOTAL(9,M91:M100)</f>
        <v>10</v>
      </c>
      <c r="N101" s="59"/>
    </row>
    <row r="102" spans="1:14" ht="12" outlineLevel="2">
      <c r="A102" s="52" t="s">
        <v>36</v>
      </c>
      <c r="C102" s="20">
        <v>-1</v>
      </c>
      <c r="D102" s="33">
        <v>-1</v>
      </c>
      <c r="E102" s="13">
        <f t="shared" si="33"/>
        <v>-3</v>
      </c>
      <c r="F102" s="9">
        <v>-1</v>
      </c>
      <c r="G102" s="10">
        <f t="shared" si="34"/>
        <v>1</v>
      </c>
      <c r="H102" s="9">
        <v>-1</v>
      </c>
      <c r="I102" s="43">
        <f t="shared" si="35"/>
        <v>1</v>
      </c>
      <c r="J102" s="9">
        <v>-1</v>
      </c>
      <c r="K102" s="43">
        <f t="shared" ref="K102:K111" si="39">$D102*J102</f>
        <v>1</v>
      </c>
      <c r="L102" s="9">
        <v>-1</v>
      </c>
      <c r="M102" s="43">
        <f t="shared" si="37"/>
        <v>1</v>
      </c>
      <c r="N102" s="57"/>
    </row>
    <row r="103" spans="1:14" ht="12" outlineLevel="2">
      <c r="A103" s="52" t="str">
        <f t="shared" si="38"/>
        <v>J</v>
      </c>
      <c r="C103" s="20">
        <v>-1</v>
      </c>
      <c r="D103" s="33">
        <v>-1</v>
      </c>
      <c r="E103" s="13">
        <f t="shared" si="33"/>
        <v>-3</v>
      </c>
      <c r="F103" s="9">
        <v>-1</v>
      </c>
      <c r="G103" s="10">
        <f t="shared" si="34"/>
        <v>1</v>
      </c>
      <c r="H103" s="9">
        <v>-1</v>
      </c>
      <c r="I103" s="43">
        <f t="shared" si="35"/>
        <v>1</v>
      </c>
      <c r="J103" s="9">
        <v>-1</v>
      </c>
      <c r="K103" s="43">
        <f t="shared" si="39"/>
        <v>1</v>
      </c>
      <c r="L103" s="9">
        <v>-1</v>
      </c>
      <c r="M103" s="43">
        <f t="shared" si="37"/>
        <v>1</v>
      </c>
      <c r="N103" s="57"/>
    </row>
    <row r="104" spans="1:14" ht="12" outlineLevel="2">
      <c r="A104" s="52" t="str">
        <f t="shared" si="38"/>
        <v>J</v>
      </c>
      <c r="C104" s="20">
        <v>-1</v>
      </c>
      <c r="D104" s="33">
        <v>-1</v>
      </c>
      <c r="E104" s="13">
        <f t="shared" si="33"/>
        <v>-3</v>
      </c>
      <c r="F104" s="9">
        <v>-1</v>
      </c>
      <c r="G104" s="10">
        <f t="shared" si="34"/>
        <v>1</v>
      </c>
      <c r="H104" s="9">
        <v>-1</v>
      </c>
      <c r="I104" s="43">
        <f t="shared" si="35"/>
        <v>1</v>
      </c>
      <c r="J104" s="9">
        <v>-1</v>
      </c>
      <c r="K104" s="43">
        <f t="shared" si="39"/>
        <v>1</v>
      </c>
      <c r="L104" s="9">
        <v>-1</v>
      </c>
      <c r="M104" s="43">
        <f t="shared" si="37"/>
        <v>1</v>
      </c>
      <c r="N104" s="57"/>
    </row>
    <row r="105" spans="1:14" ht="12" outlineLevel="2">
      <c r="A105" s="52" t="str">
        <f t="shared" si="38"/>
        <v>J</v>
      </c>
      <c r="C105" s="20">
        <v>-1</v>
      </c>
      <c r="D105" s="33">
        <v>-1</v>
      </c>
      <c r="E105" s="13">
        <f t="shared" si="33"/>
        <v>-3</v>
      </c>
      <c r="F105" s="9">
        <v>-1</v>
      </c>
      <c r="G105" s="10">
        <f t="shared" si="34"/>
        <v>1</v>
      </c>
      <c r="H105" s="9">
        <v>-1</v>
      </c>
      <c r="I105" s="43">
        <f t="shared" si="35"/>
        <v>1</v>
      </c>
      <c r="J105" s="9">
        <v>-1</v>
      </c>
      <c r="K105" s="43">
        <f t="shared" si="39"/>
        <v>1</v>
      </c>
      <c r="L105" s="9">
        <v>-1</v>
      </c>
      <c r="M105" s="43">
        <f t="shared" si="37"/>
        <v>1</v>
      </c>
      <c r="N105" s="57"/>
    </row>
    <row r="106" spans="1:14" ht="12" outlineLevel="2">
      <c r="A106" s="52" t="str">
        <f t="shared" si="38"/>
        <v>J</v>
      </c>
      <c r="C106" s="20">
        <v>-1</v>
      </c>
      <c r="D106" s="33">
        <v>-1</v>
      </c>
      <c r="E106" s="13">
        <f t="shared" si="33"/>
        <v>-3</v>
      </c>
      <c r="F106" s="9">
        <v>-1</v>
      </c>
      <c r="G106" s="10">
        <f t="shared" si="34"/>
        <v>1</v>
      </c>
      <c r="H106" s="9">
        <v>-1</v>
      </c>
      <c r="I106" s="43">
        <f t="shared" si="35"/>
        <v>1</v>
      </c>
      <c r="J106" s="9">
        <v>-1</v>
      </c>
      <c r="K106" s="43">
        <f t="shared" si="39"/>
        <v>1</v>
      </c>
      <c r="L106" s="9">
        <v>-1</v>
      </c>
      <c r="M106" s="43">
        <f t="shared" si="37"/>
        <v>1</v>
      </c>
      <c r="N106" s="57"/>
    </row>
    <row r="107" spans="1:14" ht="12" outlineLevel="2">
      <c r="A107" s="52" t="str">
        <f t="shared" si="38"/>
        <v>J</v>
      </c>
      <c r="C107" s="20">
        <v>-1</v>
      </c>
      <c r="D107" s="33">
        <v>-1</v>
      </c>
      <c r="E107" s="13">
        <f t="shared" si="33"/>
        <v>-3</v>
      </c>
      <c r="F107" s="9">
        <v>-1</v>
      </c>
      <c r="G107" s="10">
        <f t="shared" si="34"/>
        <v>1</v>
      </c>
      <c r="H107" s="9">
        <v>-1</v>
      </c>
      <c r="I107" s="43">
        <f t="shared" si="35"/>
        <v>1</v>
      </c>
      <c r="J107" s="9">
        <v>-1</v>
      </c>
      <c r="K107" s="43">
        <f t="shared" si="39"/>
        <v>1</v>
      </c>
      <c r="L107" s="9">
        <v>-1</v>
      </c>
      <c r="M107" s="43">
        <f t="shared" si="37"/>
        <v>1</v>
      </c>
      <c r="N107" s="57"/>
    </row>
    <row r="108" spans="1:14" ht="12" outlineLevel="2">
      <c r="A108" s="52" t="str">
        <f t="shared" si="38"/>
        <v>J</v>
      </c>
      <c r="C108" s="20">
        <v>-1</v>
      </c>
      <c r="D108" s="33">
        <v>-1</v>
      </c>
      <c r="E108" s="13">
        <f t="shared" si="33"/>
        <v>-3</v>
      </c>
      <c r="F108" s="9">
        <v>-1</v>
      </c>
      <c r="G108" s="10">
        <f t="shared" si="34"/>
        <v>1</v>
      </c>
      <c r="H108" s="9">
        <v>-1</v>
      </c>
      <c r="I108" s="43">
        <f t="shared" si="35"/>
        <v>1</v>
      </c>
      <c r="J108" s="9">
        <v>-1</v>
      </c>
      <c r="K108" s="43">
        <f t="shared" si="39"/>
        <v>1</v>
      </c>
      <c r="L108" s="9">
        <v>-1</v>
      </c>
      <c r="M108" s="43">
        <f t="shared" si="37"/>
        <v>1</v>
      </c>
      <c r="N108" s="57"/>
    </row>
    <row r="109" spans="1:14" ht="12" outlineLevel="2">
      <c r="A109" s="52" t="str">
        <f t="shared" si="38"/>
        <v>J</v>
      </c>
      <c r="C109" s="20">
        <v>-1</v>
      </c>
      <c r="D109" s="33">
        <v>-1</v>
      </c>
      <c r="E109" s="13">
        <f t="shared" si="33"/>
        <v>-3</v>
      </c>
      <c r="F109" s="9">
        <v>-1</v>
      </c>
      <c r="G109" s="10">
        <f t="shared" si="34"/>
        <v>1</v>
      </c>
      <c r="H109" s="9">
        <v>-1</v>
      </c>
      <c r="I109" s="43">
        <f t="shared" si="35"/>
        <v>1</v>
      </c>
      <c r="J109" s="9">
        <v>-1</v>
      </c>
      <c r="K109" s="43">
        <f t="shared" si="39"/>
        <v>1</v>
      </c>
      <c r="L109" s="9">
        <v>-1</v>
      </c>
      <c r="M109" s="43">
        <f t="shared" si="37"/>
        <v>1</v>
      </c>
      <c r="N109" s="57"/>
    </row>
    <row r="110" spans="1:14" ht="12" outlineLevel="2">
      <c r="A110" s="52" t="str">
        <f t="shared" si="38"/>
        <v>J</v>
      </c>
      <c r="C110" s="20">
        <v>-1</v>
      </c>
      <c r="D110" s="33">
        <v>-1</v>
      </c>
      <c r="E110" s="13">
        <f t="shared" si="33"/>
        <v>-3</v>
      </c>
      <c r="F110" s="9">
        <v>-1</v>
      </c>
      <c r="G110" s="10">
        <f t="shared" si="34"/>
        <v>1</v>
      </c>
      <c r="H110" s="9">
        <v>-1</v>
      </c>
      <c r="I110" s="43">
        <f t="shared" si="35"/>
        <v>1</v>
      </c>
      <c r="J110" s="9">
        <v>-1</v>
      </c>
      <c r="K110" s="43">
        <f t="shared" si="39"/>
        <v>1</v>
      </c>
      <c r="L110" s="9">
        <v>-1</v>
      </c>
      <c r="M110" s="43">
        <f t="shared" si="37"/>
        <v>1</v>
      </c>
      <c r="N110" s="57"/>
    </row>
    <row r="111" spans="1:14" outlineLevel="2" thickBot="1">
      <c r="A111" s="52" t="str">
        <f t="shared" si="38"/>
        <v>J</v>
      </c>
      <c r="C111" s="20">
        <v>-1</v>
      </c>
      <c r="D111" s="33">
        <v>-1</v>
      </c>
      <c r="E111" s="13">
        <f t="shared" si="33"/>
        <v>-3</v>
      </c>
      <c r="F111" s="9">
        <v>-1</v>
      </c>
      <c r="G111" s="10">
        <f t="shared" si="34"/>
        <v>1</v>
      </c>
      <c r="H111" s="9">
        <v>-1</v>
      </c>
      <c r="I111" s="43">
        <f t="shared" si="35"/>
        <v>1</v>
      </c>
      <c r="J111" s="9">
        <v>-1</v>
      </c>
      <c r="K111" s="43">
        <f t="shared" si="39"/>
        <v>1</v>
      </c>
      <c r="L111" s="9">
        <v>-1</v>
      </c>
      <c r="M111" s="43">
        <f t="shared" si="37"/>
        <v>1</v>
      </c>
      <c r="N111" s="57"/>
    </row>
    <row r="112" spans="1:14" outlineLevel="1" thickBot="1">
      <c r="A112" s="1" t="str">
        <f t="shared" si="38"/>
        <v>J</v>
      </c>
      <c r="B112" s="25"/>
      <c r="C112" s="26">
        <f>SUBTOTAL(3,C102:C111)</f>
        <v>10</v>
      </c>
      <c r="D112" s="25">
        <f>SUBTOTAL(1,D102:D111)</f>
        <v>-1</v>
      </c>
      <c r="E112" s="26">
        <f>SUBTOTAL(9,E102:E111)</f>
        <v>-30</v>
      </c>
      <c r="F112" s="30">
        <f>G112/$E112</f>
        <v>-0.33333333333333331</v>
      </c>
      <c r="G112" s="26">
        <f>SUBTOTAL(9,G102:G111)</f>
        <v>10</v>
      </c>
      <c r="H112" s="30">
        <f>I112/$E112</f>
        <v>-0.33333333333333331</v>
      </c>
      <c r="I112" s="39">
        <f>SUBTOTAL(9,I102:I111)</f>
        <v>10</v>
      </c>
      <c r="J112" s="30">
        <f>K112/$E112</f>
        <v>-0.33333333333333331</v>
      </c>
      <c r="K112" s="39">
        <f>SUBTOTAL(9,K102:K111)</f>
        <v>10</v>
      </c>
      <c r="L112" s="30">
        <f>M112/$E112</f>
        <v>-0.33333333333333331</v>
      </c>
      <c r="M112" s="39">
        <f>SUBTOTAL(9,M102:M111)</f>
        <v>10</v>
      </c>
      <c r="N112" s="59"/>
    </row>
    <row r="113" spans="1:14" ht="12" outlineLevel="2">
      <c r="A113" s="52" t="s">
        <v>37</v>
      </c>
      <c r="C113" s="20">
        <v>-1</v>
      </c>
      <c r="D113" s="33">
        <v>-1</v>
      </c>
      <c r="E113" s="13">
        <f t="shared" si="33"/>
        <v>-3</v>
      </c>
      <c r="F113" s="9">
        <v>-1</v>
      </c>
      <c r="G113" s="10">
        <f t="shared" si="34"/>
        <v>1</v>
      </c>
      <c r="H113" s="9">
        <v>-1</v>
      </c>
      <c r="I113" s="43">
        <f t="shared" si="35"/>
        <v>1</v>
      </c>
      <c r="J113" s="9">
        <v>-1</v>
      </c>
      <c r="K113" s="43">
        <f t="shared" ref="K113:K122" si="40">$D113*J113</f>
        <v>1</v>
      </c>
      <c r="L113" s="9">
        <v>-1</v>
      </c>
      <c r="M113" s="43">
        <f t="shared" si="37"/>
        <v>1</v>
      </c>
      <c r="N113" s="57"/>
    </row>
    <row r="114" spans="1:14" ht="12" outlineLevel="2">
      <c r="A114" s="21" t="str">
        <f t="shared" si="38"/>
        <v>K</v>
      </c>
      <c r="C114" s="20">
        <v>-1</v>
      </c>
      <c r="D114" s="33">
        <v>-1</v>
      </c>
      <c r="E114" s="13">
        <f t="shared" si="33"/>
        <v>-3</v>
      </c>
      <c r="F114" s="9">
        <v>-1</v>
      </c>
      <c r="G114" s="10">
        <f t="shared" si="34"/>
        <v>1</v>
      </c>
      <c r="H114" s="9">
        <v>-1</v>
      </c>
      <c r="I114" s="43">
        <f t="shared" si="35"/>
        <v>1</v>
      </c>
      <c r="J114" s="9">
        <v>-1</v>
      </c>
      <c r="K114" s="43">
        <f t="shared" si="40"/>
        <v>1</v>
      </c>
      <c r="L114" s="9">
        <v>-1</v>
      </c>
      <c r="M114" s="43">
        <f t="shared" si="37"/>
        <v>1</v>
      </c>
      <c r="N114" s="57"/>
    </row>
    <row r="115" spans="1:14" ht="12" outlineLevel="2">
      <c r="A115" s="21" t="str">
        <f t="shared" si="38"/>
        <v>K</v>
      </c>
      <c r="C115" s="20">
        <v>-1</v>
      </c>
      <c r="D115" s="33">
        <v>-1</v>
      </c>
      <c r="E115" s="13">
        <f t="shared" si="33"/>
        <v>-3</v>
      </c>
      <c r="F115" s="9">
        <v>-1</v>
      </c>
      <c r="G115" s="10">
        <f t="shared" si="34"/>
        <v>1</v>
      </c>
      <c r="H115" s="9">
        <v>-1</v>
      </c>
      <c r="I115" s="43">
        <f t="shared" si="35"/>
        <v>1</v>
      </c>
      <c r="J115" s="9">
        <v>-1</v>
      </c>
      <c r="K115" s="43">
        <f t="shared" si="40"/>
        <v>1</v>
      </c>
      <c r="L115" s="9">
        <v>-1</v>
      </c>
      <c r="M115" s="43">
        <f t="shared" si="37"/>
        <v>1</v>
      </c>
      <c r="N115" s="57"/>
    </row>
    <row r="116" spans="1:14" ht="12" outlineLevel="2">
      <c r="A116" s="21" t="str">
        <f t="shared" si="38"/>
        <v>K</v>
      </c>
      <c r="C116" s="20">
        <v>-1</v>
      </c>
      <c r="D116" s="33">
        <v>-1</v>
      </c>
      <c r="E116" s="13">
        <f t="shared" si="33"/>
        <v>-3</v>
      </c>
      <c r="F116" s="9">
        <v>-1</v>
      </c>
      <c r="G116" s="10">
        <f t="shared" si="34"/>
        <v>1</v>
      </c>
      <c r="H116" s="9">
        <v>-1</v>
      </c>
      <c r="I116" s="43">
        <f t="shared" si="35"/>
        <v>1</v>
      </c>
      <c r="J116" s="9">
        <v>-1</v>
      </c>
      <c r="K116" s="43">
        <f t="shared" si="40"/>
        <v>1</v>
      </c>
      <c r="L116" s="9">
        <v>-1</v>
      </c>
      <c r="M116" s="43">
        <f t="shared" si="37"/>
        <v>1</v>
      </c>
      <c r="N116" s="57"/>
    </row>
    <row r="117" spans="1:14" ht="12" outlineLevel="2">
      <c r="A117" s="21" t="str">
        <f t="shared" si="38"/>
        <v>K</v>
      </c>
      <c r="C117" s="20">
        <v>-1</v>
      </c>
      <c r="D117" s="33">
        <v>-1</v>
      </c>
      <c r="E117" s="13">
        <f t="shared" si="33"/>
        <v>-3</v>
      </c>
      <c r="F117" s="9">
        <v>-1</v>
      </c>
      <c r="G117" s="10">
        <f t="shared" si="34"/>
        <v>1</v>
      </c>
      <c r="H117" s="9">
        <v>-1</v>
      </c>
      <c r="I117" s="43">
        <f t="shared" si="35"/>
        <v>1</v>
      </c>
      <c r="J117" s="9">
        <v>-1</v>
      </c>
      <c r="K117" s="43">
        <f t="shared" si="40"/>
        <v>1</v>
      </c>
      <c r="L117" s="9">
        <v>-1</v>
      </c>
      <c r="M117" s="43">
        <f t="shared" si="37"/>
        <v>1</v>
      </c>
      <c r="N117" s="57"/>
    </row>
    <row r="118" spans="1:14" ht="12" outlineLevel="2">
      <c r="A118" s="21" t="str">
        <f t="shared" si="38"/>
        <v>K</v>
      </c>
      <c r="C118" s="20">
        <v>-1</v>
      </c>
      <c r="D118" s="33">
        <v>-1</v>
      </c>
      <c r="E118" s="13">
        <f t="shared" si="33"/>
        <v>-3</v>
      </c>
      <c r="F118" s="9">
        <v>-1</v>
      </c>
      <c r="G118" s="10">
        <f t="shared" si="34"/>
        <v>1</v>
      </c>
      <c r="H118" s="9">
        <v>-1</v>
      </c>
      <c r="I118" s="43">
        <f t="shared" si="35"/>
        <v>1</v>
      </c>
      <c r="J118" s="9">
        <v>-1</v>
      </c>
      <c r="K118" s="43">
        <f t="shared" si="40"/>
        <v>1</v>
      </c>
      <c r="L118" s="9">
        <v>-1</v>
      </c>
      <c r="M118" s="43">
        <f t="shared" si="37"/>
        <v>1</v>
      </c>
      <c r="N118" s="57"/>
    </row>
    <row r="119" spans="1:14" ht="12" outlineLevel="2">
      <c r="A119" s="21" t="str">
        <f t="shared" si="38"/>
        <v>K</v>
      </c>
      <c r="C119" s="20">
        <v>-1</v>
      </c>
      <c r="D119" s="33">
        <v>-1</v>
      </c>
      <c r="E119" s="13">
        <f t="shared" si="33"/>
        <v>-3</v>
      </c>
      <c r="F119" s="9">
        <v>-1</v>
      </c>
      <c r="G119" s="10">
        <f t="shared" si="34"/>
        <v>1</v>
      </c>
      <c r="H119" s="9">
        <v>-1</v>
      </c>
      <c r="I119" s="43">
        <f t="shared" si="35"/>
        <v>1</v>
      </c>
      <c r="J119" s="9">
        <v>-1</v>
      </c>
      <c r="K119" s="43">
        <f t="shared" si="40"/>
        <v>1</v>
      </c>
      <c r="L119" s="9">
        <v>-1</v>
      </c>
      <c r="M119" s="43">
        <f t="shared" si="37"/>
        <v>1</v>
      </c>
      <c r="N119" s="57"/>
    </row>
    <row r="120" spans="1:14" ht="12" outlineLevel="2">
      <c r="A120" s="21" t="str">
        <f t="shared" si="38"/>
        <v>K</v>
      </c>
      <c r="C120" s="20">
        <v>-1</v>
      </c>
      <c r="D120" s="33">
        <v>-1</v>
      </c>
      <c r="E120" s="13">
        <f t="shared" si="33"/>
        <v>-3</v>
      </c>
      <c r="F120" s="9">
        <v>-1</v>
      </c>
      <c r="G120" s="10">
        <f t="shared" si="34"/>
        <v>1</v>
      </c>
      <c r="H120" s="9">
        <v>-1</v>
      </c>
      <c r="I120" s="43">
        <f t="shared" si="35"/>
        <v>1</v>
      </c>
      <c r="J120" s="9">
        <v>-1</v>
      </c>
      <c r="K120" s="43">
        <f t="shared" si="40"/>
        <v>1</v>
      </c>
      <c r="L120" s="9">
        <v>-1</v>
      </c>
      <c r="M120" s="43">
        <f t="shared" si="37"/>
        <v>1</v>
      </c>
      <c r="N120" s="57"/>
    </row>
    <row r="121" spans="1:14" ht="12" outlineLevel="2">
      <c r="A121" s="21" t="str">
        <f t="shared" si="38"/>
        <v>K</v>
      </c>
      <c r="C121" s="20">
        <v>-1</v>
      </c>
      <c r="D121" s="33">
        <v>-1</v>
      </c>
      <c r="E121" s="13">
        <f t="shared" si="33"/>
        <v>-3</v>
      </c>
      <c r="F121" s="9">
        <v>-1</v>
      </c>
      <c r="G121" s="10">
        <f t="shared" si="34"/>
        <v>1</v>
      </c>
      <c r="H121" s="9">
        <v>-1</v>
      </c>
      <c r="I121" s="43">
        <f t="shared" si="35"/>
        <v>1</v>
      </c>
      <c r="J121" s="9">
        <v>-1</v>
      </c>
      <c r="K121" s="43">
        <f t="shared" si="40"/>
        <v>1</v>
      </c>
      <c r="L121" s="9">
        <v>-1</v>
      </c>
      <c r="M121" s="43">
        <f t="shared" si="37"/>
        <v>1</v>
      </c>
      <c r="N121" s="57"/>
    </row>
    <row r="122" spans="1:14" outlineLevel="2" thickBot="1">
      <c r="A122" s="21" t="str">
        <f t="shared" si="38"/>
        <v>K</v>
      </c>
      <c r="C122" s="20">
        <v>-1</v>
      </c>
      <c r="D122" s="33">
        <v>-1</v>
      </c>
      <c r="E122" s="13">
        <f t="shared" si="33"/>
        <v>-3</v>
      </c>
      <c r="F122" s="9">
        <v>-1</v>
      </c>
      <c r="G122" s="10">
        <f t="shared" si="34"/>
        <v>1</v>
      </c>
      <c r="H122" s="9">
        <v>-1</v>
      </c>
      <c r="I122" s="43">
        <f t="shared" si="35"/>
        <v>1</v>
      </c>
      <c r="J122" s="9">
        <v>-1</v>
      </c>
      <c r="K122" s="43">
        <f t="shared" si="40"/>
        <v>1</v>
      </c>
      <c r="L122" s="9">
        <v>-1</v>
      </c>
      <c r="M122" s="43">
        <f t="shared" si="37"/>
        <v>1</v>
      </c>
      <c r="N122" s="57"/>
    </row>
    <row r="123" spans="1:14" outlineLevel="1" thickBot="1">
      <c r="A123" s="1" t="str">
        <f t="shared" si="38"/>
        <v>K</v>
      </c>
      <c r="B123" s="25"/>
      <c r="C123" s="26">
        <f>SUBTOTAL(3,C113:C122)</f>
        <v>10</v>
      </c>
      <c r="D123" s="25">
        <f>SUBTOTAL(1,D113:D122)</f>
        <v>-1</v>
      </c>
      <c r="E123" s="26">
        <f>SUBTOTAL(9,E113:E122)</f>
        <v>-30</v>
      </c>
      <c r="F123" s="30">
        <f>G123/$E123</f>
        <v>-0.33333333333333331</v>
      </c>
      <c r="G123" s="26">
        <f>SUBTOTAL(9,G113:G122)</f>
        <v>10</v>
      </c>
      <c r="H123" s="30">
        <f>I123/$E123</f>
        <v>-0.33333333333333331</v>
      </c>
      <c r="I123" s="39">
        <f>SUBTOTAL(9,I113:I122)</f>
        <v>10</v>
      </c>
      <c r="J123" s="30">
        <f>K123/$E123</f>
        <v>-0.33333333333333331</v>
      </c>
      <c r="K123" s="39">
        <f>SUBTOTAL(9,K113:K122)</f>
        <v>10</v>
      </c>
      <c r="L123" s="30">
        <f>M123/$E123</f>
        <v>-0.33333333333333331</v>
      </c>
      <c r="M123" s="39">
        <f>SUBTOTAL(9,M113:M122)</f>
        <v>10</v>
      </c>
      <c r="N123" s="59"/>
    </row>
    <row r="124" spans="1:14" ht="12" outlineLevel="2">
      <c r="A124" s="52" t="s">
        <v>38</v>
      </c>
      <c r="C124" s="20">
        <v>-1</v>
      </c>
      <c r="D124" s="33">
        <v>-1</v>
      </c>
      <c r="E124" s="13">
        <f t="shared" ref="E124:E155" si="41">D124*3</f>
        <v>-3</v>
      </c>
      <c r="F124" s="9">
        <v>-1</v>
      </c>
      <c r="G124" s="10">
        <f t="shared" ref="G124:G155" si="42">$D124*F124</f>
        <v>1</v>
      </c>
      <c r="H124" s="9">
        <v>-1</v>
      </c>
      <c r="I124" s="43">
        <f t="shared" ref="I124:I155" si="43">$D124*H124</f>
        <v>1</v>
      </c>
      <c r="J124" s="9">
        <v>-1</v>
      </c>
      <c r="K124" s="43">
        <f t="shared" ref="K124:K133" si="44">$D124*J124</f>
        <v>1</v>
      </c>
      <c r="L124" s="9">
        <v>-1</v>
      </c>
      <c r="M124" s="43">
        <f t="shared" ref="M124:M155" si="45">$D124*L124</f>
        <v>1</v>
      </c>
      <c r="N124" s="57"/>
    </row>
    <row r="125" spans="1:14" ht="12" outlineLevel="2">
      <c r="A125" s="21" t="str">
        <f t="shared" ref="A125:A156" si="46">A124</f>
        <v>L</v>
      </c>
      <c r="C125" s="20">
        <v>-1</v>
      </c>
      <c r="D125" s="33">
        <v>-1</v>
      </c>
      <c r="E125" s="13">
        <f t="shared" si="41"/>
        <v>-3</v>
      </c>
      <c r="F125" s="9">
        <v>-1</v>
      </c>
      <c r="G125" s="10">
        <f t="shared" si="42"/>
        <v>1</v>
      </c>
      <c r="H125" s="9">
        <v>-1</v>
      </c>
      <c r="I125" s="43">
        <f t="shared" si="43"/>
        <v>1</v>
      </c>
      <c r="J125" s="9">
        <v>-1</v>
      </c>
      <c r="K125" s="43">
        <f t="shared" si="44"/>
        <v>1</v>
      </c>
      <c r="L125" s="9">
        <v>-1</v>
      </c>
      <c r="M125" s="43">
        <f t="shared" si="45"/>
        <v>1</v>
      </c>
      <c r="N125" s="57"/>
    </row>
    <row r="126" spans="1:14" ht="12" outlineLevel="2">
      <c r="A126" s="21" t="str">
        <f t="shared" si="46"/>
        <v>L</v>
      </c>
      <c r="C126" s="20">
        <v>-1</v>
      </c>
      <c r="D126" s="33">
        <v>-1</v>
      </c>
      <c r="E126" s="13">
        <f t="shared" si="41"/>
        <v>-3</v>
      </c>
      <c r="F126" s="9">
        <v>-1</v>
      </c>
      <c r="G126" s="10">
        <f t="shared" si="42"/>
        <v>1</v>
      </c>
      <c r="H126" s="9">
        <v>-1</v>
      </c>
      <c r="I126" s="43">
        <f t="shared" si="43"/>
        <v>1</v>
      </c>
      <c r="J126" s="9">
        <v>-1</v>
      </c>
      <c r="K126" s="43">
        <f t="shared" si="44"/>
        <v>1</v>
      </c>
      <c r="L126" s="9">
        <v>-1</v>
      </c>
      <c r="M126" s="43">
        <f t="shared" si="45"/>
        <v>1</v>
      </c>
      <c r="N126" s="57"/>
    </row>
    <row r="127" spans="1:14" ht="12" outlineLevel="2">
      <c r="A127" s="21" t="str">
        <f t="shared" si="46"/>
        <v>L</v>
      </c>
      <c r="C127" s="20">
        <v>-1</v>
      </c>
      <c r="D127" s="33">
        <v>-1</v>
      </c>
      <c r="E127" s="13">
        <f t="shared" si="41"/>
        <v>-3</v>
      </c>
      <c r="F127" s="9">
        <v>-1</v>
      </c>
      <c r="G127" s="10">
        <f t="shared" si="42"/>
        <v>1</v>
      </c>
      <c r="H127" s="9">
        <v>-1</v>
      </c>
      <c r="I127" s="43">
        <f t="shared" si="43"/>
        <v>1</v>
      </c>
      <c r="J127" s="9">
        <v>-1</v>
      </c>
      <c r="K127" s="43">
        <f t="shared" si="44"/>
        <v>1</v>
      </c>
      <c r="L127" s="9">
        <v>-1</v>
      </c>
      <c r="M127" s="43">
        <f t="shared" si="45"/>
        <v>1</v>
      </c>
      <c r="N127" s="57"/>
    </row>
    <row r="128" spans="1:14" ht="12" outlineLevel="2">
      <c r="A128" s="21" t="str">
        <f t="shared" si="46"/>
        <v>L</v>
      </c>
      <c r="C128" s="20">
        <v>-1</v>
      </c>
      <c r="D128" s="33">
        <v>-1</v>
      </c>
      <c r="E128" s="13">
        <f t="shared" si="41"/>
        <v>-3</v>
      </c>
      <c r="F128" s="9">
        <v>-1</v>
      </c>
      <c r="G128" s="10">
        <f t="shared" si="42"/>
        <v>1</v>
      </c>
      <c r="H128" s="9">
        <v>-1</v>
      </c>
      <c r="I128" s="43">
        <f t="shared" si="43"/>
        <v>1</v>
      </c>
      <c r="J128" s="9">
        <v>-1</v>
      </c>
      <c r="K128" s="43">
        <f t="shared" si="44"/>
        <v>1</v>
      </c>
      <c r="L128" s="9">
        <v>-1</v>
      </c>
      <c r="M128" s="43">
        <f t="shared" si="45"/>
        <v>1</v>
      </c>
      <c r="N128" s="57"/>
    </row>
    <row r="129" spans="1:14" ht="12" outlineLevel="2">
      <c r="A129" s="21" t="str">
        <f t="shared" si="46"/>
        <v>L</v>
      </c>
      <c r="C129" s="20">
        <v>-1</v>
      </c>
      <c r="D129" s="33">
        <v>-1</v>
      </c>
      <c r="E129" s="13">
        <f t="shared" si="41"/>
        <v>-3</v>
      </c>
      <c r="F129" s="9">
        <v>-1</v>
      </c>
      <c r="G129" s="10">
        <f t="shared" si="42"/>
        <v>1</v>
      </c>
      <c r="H129" s="9">
        <v>-1</v>
      </c>
      <c r="I129" s="43">
        <f t="shared" si="43"/>
        <v>1</v>
      </c>
      <c r="J129" s="9">
        <v>-1</v>
      </c>
      <c r="K129" s="43">
        <f t="shared" si="44"/>
        <v>1</v>
      </c>
      <c r="L129" s="9">
        <v>-1</v>
      </c>
      <c r="M129" s="43">
        <f t="shared" si="45"/>
        <v>1</v>
      </c>
      <c r="N129" s="57"/>
    </row>
    <row r="130" spans="1:14" ht="12" outlineLevel="2">
      <c r="A130" s="21" t="str">
        <f t="shared" si="46"/>
        <v>L</v>
      </c>
      <c r="C130" s="20">
        <v>-1</v>
      </c>
      <c r="D130" s="33">
        <v>-1</v>
      </c>
      <c r="E130" s="13">
        <f t="shared" si="41"/>
        <v>-3</v>
      </c>
      <c r="F130" s="9">
        <v>-1</v>
      </c>
      <c r="G130" s="10">
        <f t="shared" si="42"/>
        <v>1</v>
      </c>
      <c r="H130" s="9">
        <v>-1</v>
      </c>
      <c r="I130" s="43">
        <f t="shared" si="43"/>
        <v>1</v>
      </c>
      <c r="J130" s="9">
        <v>-1</v>
      </c>
      <c r="K130" s="43">
        <f t="shared" si="44"/>
        <v>1</v>
      </c>
      <c r="L130" s="9">
        <v>-1</v>
      </c>
      <c r="M130" s="43">
        <f t="shared" si="45"/>
        <v>1</v>
      </c>
      <c r="N130" s="57"/>
    </row>
    <row r="131" spans="1:14" ht="12" outlineLevel="2">
      <c r="A131" s="21" t="str">
        <f t="shared" si="46"/>
        <v>L</v>
      </c>
      <c r="C131" s="20">
        <v>-1</v>
      </c>
      <c r="D131" s="33">
        <v>-1</v>
      </c>
      <c r="E131" s="13">
        <f t="shared" si="41"/>
        <v>-3</v>
      </c>
      <c r="F131" s="9">
        <v>-1</v>
      </c>
      <c r="G131" s="10">
        <f t="shared" si="42"/>
        <v>1</v>
      </c>
      <c r="H131" s="9">
        <v>-1</v>
      </c>
      <c r="I131" s="43">
        <f t="shared" si="43"/>
        <v>1</v>
      </c>
      <c r="J131" s="9">
        <v>-1</v>
      </c>
      <c r="K131" s="43">
        <f t="shared" si="44"/>
        <v>1</v>
      </c>
      <c r="L131" s="9">
        <v>-1</v>
      </c>
      <c r="M131" s="43">
        <f t="shared" si="45"/>
        <v>1</v>
      </c>
      <c r="N131" s="57"/>
    </row>
    <row r="132" spans="1:14" ht="12" outlineLevel="2">
      <c r="A132" s="21" t="str">
        <f t="shared" si="46"/>
        <v>L</v>
      </c>
      <c r="C132" s="20">
        <v>-1</v>
      </c>
      <c r="D132" s="33">
        <v>-1</v>
      </c>
      <c r="E132" s="13">
        <f t="shared" si="41"/>
        <v>-3</v>
      </c>
      <c r="F132" s="9">
        <v>-1</v>
      </c>
      <c r="G132" s="10">
        <f t="shared" si="42"/>
        <v>1</v>
      </c>
      <c r="H132" s="9">
        <v>-1</v>
      </c>
      <c r="I132" s="43">
        <f t="shared" si="43"/>
        <v>1</v>
      </c>
      <c r="J132" s="9">
        <v>-1</v>
      </c>
      <c r="K132" s="43">
        <f t="shared" si="44"/>
        <v>1</v>
      </c>
      <c r="L132" s="9">
        <v>-1</v>
      </c>
      <c r="M132" s="43">
        <f t="shared" si="45"/>
        <v>1</v>
      </c>
      <c r="N132" s="57"/>
    </row>
    <row r="133" spans="1:14" outlineLevel="2" thickBot="1">
      <c r="A133" s="21" t="str">
        <f t="shared" si="46"/>
        <v>L</v>
      </c>
      <c r="C133" s="20">
        <v>-1</v>
      </c>
      <c r="D133" s="33">
        <v>-1</v>
      </c>
      <c r="E133" s="13">
        <f t="shared" si="41"/>
        <v>-3</v>
      </c>
      <c r="F133" s="9">
        <v>-1</v>
      </c>
      <c r="G133" s="10">
        <f t="shared" si="42"/>
        <v>1</v>
      </c>
      <c r="H133" s="9">
        <v>-1</v>
      </c>
      <c r="I133" s="43">
        <f t="shared" si="43"/>
        <v>1</v>
      </c>
      <c r="J133" s="9">
        <v>-1</v>
      </c>
      <c r="K133" s="43">
        <f t="shared" si="44"/>
        <v>1</v>
      </c>
      <c r="L133" s="9">
        <v>-1</v>
      </c>
      <c r="M133" s="43">
        <f t="shared" si="45"/>
        <v>1</v>
      </c>
      <c r="N133" s="57"/>
    </row>
    <row r="134" spans="1:14" outlineLevel="1" thickBot="1">
      <c r="A134" s="1" t="str">
        <f t="shared" si="46"/>
        <v>L</v>
      </c>
      <c r="B134" s="25"/>
      <c r="C134" s="26">
        <f>SUBTOTAL(3,C124:C133)</f>
        <v>10</v>
      </c>
      <c r="D134" s="25">
        <f>SUBTOTAL(1,D124:D133)</f>
        <v>-1</v>
      </c>
      <c r="E134" s="26">
        <f>SUBTOTAL(9,E124:E133)</f>
        <v>-30</v>
      </c>
      <c r="F134" s="30">
        <f>G134/$E134</f>
        <v>-0.33333333333333331</v>
      </c>
      <c r="G134" s="26">
        <f>SUBTOTAL(9,G124:G133)</f>
        <v>10</v>
      </c>
      <c r="H134" s="30">
        <f>I134/$E134</f>
        <v>-0.33333333333333331</v>
      </c>
      <c r="I134" s="39">
        <f>SUBTOTAL(9,I124:I133)</f>
        <v>10</v>
      </c>
      <c r="J134" s="30">
        <f>K134/$E134</f>
        <v>-0.33333333333333331</v>
      </c>
      <c r="K134" s="39">
        <f>SUBTOTAL(9,K124:K133)</f>
        <v>10</v>
      </c>
      <c r="L134" s="30">
        <f>M134/$E134</f>
        <v>-0.33333333333333331</v>
      </c>
      <c r="M134" s="39">
        <f>SUBTOTAL(9,M124:M133)</f>
        <v>10</v>
      </c>
      <c r="N134" s="59"/>
    </row>
    <row r="135" spans="1:14" ht="12" outlineLevel="2">
      <c r="A135" s="52" t="s">
        <v>39</v>
      </c>
      <c r="C135" s="20">
        <v>-1</v>
      </c>
      <c r="D135" s="33">
        <v>-1</v>
      </c>
      <c r="E135" s="13">
        <f t="shared" si="41"/>
        <v>-3</v>
      </c>
      <c r="F135" s="9">
        <v>-1</v>
      </c>
      <c r="G135" s="10">
        <f t="shared" si="42"/>
        <v>1</v>
      </c>
      <c r="H135" s="9">
        <v>-1</v>
      </c>
      <c r="I135" s="43">
        <f t="shared" si="43"/>
        <v>1</v>
      </c>
      <c r="J135" s="9">
        <v>-1</v>
      </c>
      <c r="K135" s="43">
        <f t="shared" ref="K135:K144" si="47">$D135*J135</f>
        <v>1</v>
      </c>
      <c r="L135" s="9">
        <v>-1</v>
      </c>
      <c r="M135" s="43">
        <f t="shared" si="45"/>
        <v>1</v>
      </c>
      <c r="N135" s="57"/>
    </row>
    <row r="136" spans="1:14" ht="12" outlineLevel="2">
      <c r="A136" s="21" t="str">
        <f t="shared" si="46"/>
        <v>M</v>
      </c>
      <c r="C136" s="20">
        <v>-1</v>
      </c>
      <c r="D136" s="33">
        <v>-1</v>
      </c>
      <c r="E136" s="13">
        <f t="shared" si="41"/>
        <v>-3</v>
      </c>
      <c r="F136" s="9">
        <v>-1</v>
      </c>
      <c r="G136" s="10">
        <f t="shared" si="42"/>
        <v>1</v>
      </c>
      <c r="H136" s="9">
        <v>-1</v>
      </c>
      <c r="I136" s="43">
        <f t="shared" si="43"/>
        <v>1</v>
      </c>
      <c r="J136" s="9">
        <v>-1</v>
      </c>
      <c r="K136" s="43">
        <f t="shared" si="47"/>
        <v>1</v>
      </c>
      <c r="L136" s="9">
        <v>-1</v>
      </c>
      <c r="M136" s="43">
        <f t="shared" si="45"/>
        <v>1</v>
      </c>
      <c r="N136" s="57"/>
    </row>
    <row r="137" spans="1:14" ht="12" outlineLevel="2">
      <c r="A137" s="21" t="str">
        <f t="shared" si="46"/>
        <v>M</v>
      </c>
      <c r="C137" s="20">
        <v>-1</v>
      </c>
      <c r="D137" s="33">
        <v>-1</v>
      </c>
      <c r="E137" s="13">
        <f t="shared" si="41"/>
        <v>-3</v>
      </c>
      <c r="F137" s="9">
        <v>-1</v>
      </c>
      <c r="G137" s="10">
        <f t="shared" si="42"/>
        <v>1</v>
      </c>
      <c r="H137" s="9">
        <v>-1</v>
      </c>
      <c r="I137" s="43">
        <f t="shared" si="43"/>
        <v>1</v>
      </c>
      <c r="J137" s="9">
        <v>-1</v>
      </c>
      <c r="K137" s="43">
        <f t="shared" si="47"/>
        <v>1</v>
      </c>
      <c r="L137" s="9">
        <v>-1</v>
      </c>
      <c r="M137" s="43">
        <f t="shared" si="45"/>
        <v>1</v>
      </c>
      <c r="N137" s="57"/>
    </row>
    <row r="138" spans="1:14" ht="12" outlineLevel="2">
      <c r="A138" s="21" t="str">
        <f t="shared" si="46"/>
        <v>M</v>
      </c>
      <c r="C138" s="20">
        <v>-1</v>
      </c>
      <c r="D138" s="33">
        <v>-1</v>
      </c>
      <c r="E138" s="13">
        <f t="shared" si="41"/>
        <v>-3</v>
      </c>
      <c r="F138" s="9">
        <v>-1</v>
      </c>
      <c r="G138" s="10">
        <f t="shared" si="42"/>
        <v>1</v>
      </c>
      <c r="H138" s="9">
        <v>-1</v>
      </c>
      <c r="I138" s="43">
        <f t="shared" si="43"/>
        <v>1</v>
      </c>
      <c r="J138" s="9">
        <v>-1</v>
      </c>
      <c r="K138" s="43">
        <f t="shared" si="47"/>
        <v>1</v>
      </c>
      <c r="L138" s="9">
        <v>-1</v>
      </c>
      <c r="M138" s="43">
        <f t="shared" si="45"/>
        <v>1</v>
      </c>
      <c r="N138" s="57"/>
    </row>
    <row r="139" spans="1:14" ht="12" outlineLevel="2">
      <c r="A139" s="21" t="str">
        <f t="shared" si="46"/>
        <v>M</v>
      </c>
      <c r="C139" s="20">
        <v>-1</v>
      </c>
      <c r="D139" s="33">
        <v>-1</v>
      </c>
      <c r="E139" s="13">
        <f t="shared" si="41"/>
        <v>-3</v>
      </c>
      <c r="F139" s="9">
        <v>-1</v>
      </c>
      <c r="G139" s="10">
        <f t="shared" si="42"/>
        <v>1</v>
      </c>
      <c r="H139" s="9">
        <v>-1</v>
      </c>
      <c r="I139" s="43">
        <f t="shared" si="43"/>
        <v>1</v>
      </c>
      <c r="J139" s="9">
        <v>-1</v>
      </c>
      <c r="K139" s="43">
        <f t="shared" si="47"/>
        <v>1</v>
      </c>
      <c r="L139" s="9">
        <v>-1</v>
      </c>
      <c r="M139" s="43">
        <f t="shared" si="45"/>
        <v>1</v>
      </c>
      <c r="N139" s="57"/>
    </row>
    <row r="140" spans="1:14" ht="12" outlineLevel="2">
      <c r="A140" s="21" t="str">
        <f t="shared" si="46"/>
        <v>M</v>
      </c>
      <c r="C140" s="20">
        <v>-1</v>
      </c>
      <c r="D140" s="33">
        <v>-1</v>
      </c>
      <c r="E140" s="13">
        <f t="shared" si="41"/>
        <v>-3</v>
      </c>
      <c r="F140" s="9">
        <v>-1</v>
      </c>
      <c r="G140" s="10">
        <f t="shared" si="42"/>
        <v>1</v>
      </c>
      <c r="H140" s="9">
        <v>-1</v>
      </c>
      <c r="I140" s="43">
        <f t="shared" si="43"/>
        <v>1</v>
      </c>
      <c r="J140" s="9">
        <v>-1</v>
      </c>
      <c r="K140" s="43">
        <f t="shared" si="47"/>
        <v>1</v>
      </c>
      <c r="L140" s="9">
        <v>-1</v>
      </c>
      <c r="M140" s="43">
        <f t="shared" si="45"/>
        <v>1</v>
      </c>
      <c r="N140" s="57"/>
    </row>
    <row r="141" spans="1:14" ht="12" outlineLevel="2">
      <c r="A141" s="21" t="str">
        <f t="shared" si="46"/>
        <v>M</v>
      </c>
      <c r="C141" s="20">
        <v>-1</v>
      </c>
      <c r="D141" s="33">
        <v>-1</v>
      </c>
      <c r="E141" s="13">
        <f t="shared" si="41"/>
        <v>-3</v>
      </c>
      <c r="F141" s="9">
        <v>-1</v>
      </c>
      <c r="G141" s="10">
        <f t="shared" si="42"/>
        <v>1</v>
      </c>
      <c r="H141" s="9">
        <v>-1</v>
      </c>
      <c r="I141" s="43">
        <f t="shared" si="43"/>
        <v>1</v>
      </c>
      <c r="J141" s="9">
        <v>-1</v>
      </c>
      <c r="K141" s="43">
        <f t="shared" si="47"/>
        <v>1</v>
      </c>
      <c r="L141" s="9">
        <v>-1</v>
      </c>
      <c r="M141" s="43">
        <f t="shared" si="45"/>
        <v>1</v>
      </c>
      <c r="N141" s="57"/>
    </row>
    <row r="142" spans="1:14" ht="12" outlineLevel="2">
      <c r="A142" s="21" t="str">
        <f t="shared" si="46"/>
        <v>M</v>
      </c>
      <c r="C142" s="20">
        <v>-1</v>
      </c>
      <c r="D142" s="33">
        <v>-1</v>
      </c>
      <c r="E142" s="13">
        <f t="shared" si="41"/>
        <v>-3</v>
      </c>
      <c r="F142" s="9">
        <v>-1</v>
      </c>
      <c r="G142" s="10">
        <f t="shared" si="42"/>
        <v>1</v>
      </c>
      <c r="H142" s="9">
        <v>-1</v>
      </c>
      <c r="I142" s="43">
        <f t="shared" si="43"/>
        <v>1</v>
      </c>
      <c r="J142" s="9">
        <v>-1</v>
      </c>
      <c r="K142" s="43">
        <f t="shared" si="47"/>
        <v>1</v>
      </c>
      <c r="L142" s="9">
        <v>-1</v>
      </c>
      <c r="M142" s="43">
        <f t="shared" si="45"/>
        <v>1</v>
      </c>
      <c r="N142" s="57"/>
    </row>
    <row r="143" spans="1:14" ht="12" outlineLevel="2">
      <c r="A143" s="21" t="str">
        <f t="shared" si="46"/>
        <v>M</v>
      </c>
      <c r="C143" s="20">
        <v>-1</v>
      </c>
      <c r="D143" s="33">
        <v>-1</v>
      </c>
      <c r="E143" s="13">
        <f t="shared" si="41"/>
        <v>-3</v>
      </c>
      <c r="F143" s="9">
        <v>-1</v>
      </c>
      <c r="G143" s="10">
        <f t="shared" si="42"/>
        <v>1</v>
      </c>
      <c r="H143" s="9">
        <v>-1</v>
      </c>
      <c r="I143" s="43">
        <f t="shared" si="43"/>
        <v>1</v>
      </c>
      <c r="J143" s="9">
        <v>-1</v>
      </c>
      <c r="K143" s="43">
        <f t="shared" si="47"/>
        <v>1</v>
      </c>
      <c r="L143" s="9">
        <v>-1</v>
      </c>
      <c r="M143" s="43">
        <f t="shared" si="45"/>
        <v>1</v>
      </c>
      <c r="N143" s="57"/>
    </row>
    <row r="144" spans="1:14" outlineLevel="2" thickBot="1">
      <c r="A144" s="21" t="str">
        <f t="shared" si="46"/>
        <v>M</v>
      </c>
      <c r="C144" s="20">
        <v>-1</v>
      </c>
      <c r="D144" s="33">
        <v>-1</v>
      </c>
      <c r="E144" s="13">
        <f t="shared" si="41"/>
        <v>-3</v>
      </c>
      <c r="F144" s="9">
        <v>-1</v>
      </c>
      <c r="G144" s="10">
        <f t="shared" si="42"/>
        <v>1</v>
      </c>
      <c r="H144" s="9">
        <v>-1</v>
      </c>
      <c r="I144" s="43">
        <f t="shared" si="43"/>
        <v>1</v>
      </c>
      <c r="J144" s="9">
        <v>-1</v>
      </c>
      <c r="K144" s="43">
        <f t="shared" si="47"/>
        <v>1</v>
      </c>
      <c r="L144" s="9">
        <v>-1</v>
      </c>
      <c r="M144" s="43">
        <f t="shared" si="45"/>
        <v>1</v>
      </c>
      <c r="N144" s="57"/>
    </row>
    <row r="145" spans="1:14" outlineLevel="1" thickBot="1">
      <c r="A145" s="1" t="str">
        <f t="shared" si="46"/>
        <v>M</v>
      </c>
      <c r="B145" s="25"/>
      <c r="C145" s="26">
        <f>SUBTOTAL(3,C135:C144)</f>
        <v>10</v>
      </c>
      <c r="D145" s="25">
        <f>SUBTOTAL(1,D135:D144)</f>
        <v>-1</v>
      </c>
      <c r="E145" s="26">
        <f>SUBTOTAL(9,E135:E144)</f>
        <v>-30</v>
      </c>
      <c r="F145" s="30">
        <f>G145/$E145</f>
        <v>-0.33333333333333331</v>
      </c>
      <c r="G145" s="26">
        <f>SUBTOTAL(9,G135:G144)</f>
        <v>10</v>
      </c>
      <c r="H145" s="30">
        <f>I145/$E145</f>
        <v>-0.33333333333333331</v>
      </c>
      <c r="I145" s="39">
        <f>SUBTOTAL(9,I135:I144)</f>
        <v>10</v>
      </c>
      <c r="J145" s="30">
        <f>K145/$E145</f>
        <v>-0.33333333333333331</v>
      </c>
      <c r="K145" s="39">
        <f>SUBTOTAL(9,K135:K144)</f>
        <v>10</v>
      </c>
      <c r="L145" s="30">
        <f>M145/$E145</f>
        <v>-0.33333333333333331</v>
      </c>
      <c r="M145" s="39">
        <f>SUBTOTAL(9,M135:M144)</f>
        <v>10</v>
      </c>
      <c r="N145" s="59"/>
    </row>
    <row r="146" spans="1:14" ht="12" outlineLevel="2">
      <c r="A146" s="52" t="s">
        <v>40</v>
      </c>
      <c r="C146" s="20">
        <v>-1</v>
      </c>
      <c r="D146" s="33">
        <v>-1</v>
      </c>
      <c r="E146" s="13">
        <f t="shared" si="41"/>
        <v>-3</v>
      </c>
      <c r="F146" s="9">
        <v>-1</v>
      </c>
      <c r="G146" s="10">
        <f t="shared" si="42"/>
        <v>1</v>
      </c>
      <c r="H146" s="9">
        <v>-1</v>
      </c>
      <c r="I146" s="43">
        <f t="shared" si="43"/>
        <v>1</v>
      </c>
      <c r="J146" s="9">
        <v>-1</v>
      </c>
      <c r="K146" s="43">
        <f t="shared" ref="K146:K155" si="48">$D146*J146</f>
        <v>1</v>
      </c>
      <c r="L146" s="9">
        <v>-1</v>
      </c>
      <c r="M146" s="43">
        <f t="shared" si="45"/>
        <v>1</v>
      </c>
      <c r="N146" s="57"/>
    </row>
    <row r="147" spans="1:14" ht="12" outlineLevel="2">
      <c r="A147" s="21" t="str">
        <f t="shared" si="46"/>
        <v>N</v>
      </c>
      <c r="C147" s="20">
        <v>-1</v>
      </c>
      <c r="D147" s="33">
        <v>-1</v>
      </c>
      <c r="E147" s="13">
        <f t="shared" si="41"/>
        <v>-3</v>
      </c>
      <c r="F147" s="9">
        <v>-1</v>
      </c>
      <c r="G147" s="10">
        <f t="shared" si="42"/>
        <v>1</v>
      </c>
      <c r="H147" s="9">
        <v>-1</v>
      </c>
      <c r="I147" s="43">
        <f t="shared" si="43"/>
        <v>1</v>
      </c>
      <c r="J147" s="9">
        <v>-1</v>
      </c>
      <c r="K147" s="43">
        <f t="shared" si="48"/>
        <v>1</v>
      </c>
      <c r="L147" s="9">
        <v>-1</v>
      </c>
      <c r="M147" s="43">
        <f t="shared" si="45"/>
        <v>1</v>
      </c>
      <c r="N147" s="57"/>
    </row>
    <row r="148" spans="1:14" ht="12" outlineLevel="2">
      <c r="A148" s="21" t="str">
        <f t="shared" si="46"/>
        <v>N</v>
      </c>
      <c r="C148" s="20">
        <v>-1</v>
      </c>
      <c r="D148" s="33">
        <v>-1</v>
      </c>
      <c r="E148" s="13">
        <f t="shared" si="41"/>
        <v>-3</v>
      </c>
      <c r="F148" s="9">
        <v>-1</v>
      </c>
      <c r="G148" s="10">
        <f t="shared" si="42"/>
        <v>1</v>
      </c>
      <c r="H148" s="9">
        <v>-1</v>
      </c>
      <c r="I148" s="43">
        <f t="shared" si="43"/>
        <v>1</v>
      </c>
      <c r="J148" s="9">
        <v>-1</v>
      </c>
      <c r="K148" s="43">
        <f t="shared" si="48"/>
        <v>1</v>
      </c>
      <c r="L148" s="9">
        <v>-1</v>
      </c>
      <c r="M148" s="43">
        <f t="shared" si="45"/>
        <v>1</v>
      </c>
      <c r="N148" s="57"/>
    </row>
    <row r="149" spans="1:14" ht="12" outlineLevel="2">
      <c r="A149" s="21" t="str">
        <f t="shared" si="46"/>
        <v>N</v>
      </c>
      <c r="C149" s="20">
        <v>-1</v>
      </c>
      <c r="D149" s="33">
        <v>-1</v>
      </c>
      <c r="E149" s="13">
        <f t="shared" si="41"/>
        <v>-3</v>
      </c>
      <c r="F149" s="9">
        <v>-1</v>
      </c>
      <c r="G149" s="10">
        <f t="shared" si="42"/>
        <v>1</v>
      </c>
      <c r="H149" s="9">
        <v>-1</v>
      </c>
      <c r="I149" s="43">
        <f t="shared" si="43"/>
        <v>1</v>
      </c>
      <c r="J149" s="9">
        <v>-1</v>
      </c>
      <c r="K149" s="43">
        <f t="shared" si="48"/>
        <v>1</v>
      </c>
      <c r="L149" s="9">
        <v>-1</v>
      </c>
      <c r="M149" s="43">
        <f t="shared" si="45"/>
        <v>1</v>
      </c>
      <c r="N149" s="57"/>
    </row>
    <row r="150" spans="1:14" ht="12" outlineLevel="2">
      <c r="A150" s="21" t="str">
        <f t="shared" si="46"/>
        <v>N</v>
      </c>
      <c r="C150" s="20">
        <v>-1</v>
      </c>
      <c r="D150" s="33">
        <v>-1</v>
      </c>
      <c r="E150" s="13">
        <f t="shared" si="41"/>
        <v>-3</v>
      </c>
      <c r="F150" s="9">
        <v>-1</v>
      </c>
      <c r="G150" s="10">
        <f t="shared" si="42"/>
        <v>1</v>
      </c>
      <c r="H150" s="9">
        <v>-1</v>
      </c>
      <c r="I150" s="43">
        <f t="shared" si="43"/>
        <v>1</v>
      </c>
      <c r="J150" s="9">
        <v>-1</v>
      </c>
      <c r="K150" s="43">
        <f t="shared" si="48"/>
        <v>1</v>
      </c>
      <c r="L150" s="9">
        <v>-1</v>
      </c>
      <c r="M150" s="43">
        <f t="shared" si="45"/>
        <v>1</v>
      </c>
      <c r="N150" s="57"/>
    </row>
    <row r="151" spans="1:14" ht="12" outlineLevel="2">
      <c r="A151" s="21" t="str">
        <f t="shared" si="46"/>
        <v>N</v>
      </c>
      <c r="C151" s="20">
        <v>-1</v>
      </c>
      <c r="D151" s="33">
        <v>-1</v>
      </c>
      <c r="E151" s="13">
        <f t="shared" si="41"/>
        <v>-3</v>
      </c>
      <c r="F151" s="9">
        <v>-1</v>
      </c>
      <c r="G151" s="10">
        <f t="shared" si="42"/>
        <v>1</v>
      </c>
      <c r="H151" s="9">
        <v>-1</v>
      </c>
      <c r="I151" s="43">
        <f t="shared" si="43"/>
        <v>1</v>
      </c>
      <c r="J151" s="9">
        <v>-1</v>
      </c>
      <c r="K151" s="43">
        <f t="shared" si="48"/>
        <v>1</v>
      </c>
      <c r="L151" s="9">
        <v>-1</v>
      </c>
      <c r="M151" s="43">
        <f t="shared" si="45"/>
        <v>1</v>
      </c>
      <c r="N151" s="57"/>
    </row>
    <row r="152" spans="1:14" ht="12" outlineLevel="2">
      <c r="A152" s="21" t="str">
        <f t="shared" si="46"/>
        <v>N</v>
      </c>
      <c r="C152" s="20">
        <v>-1</v>
      </c>
      <c r="D152" s="33">
        <v>-1</v>
      </c>
      <c r="E152" s="13">
        <f t="shared" si="41"/>
        <v>-3</v>
      </c>
      <c r="F152" s="9">
        <v>-1</v>
      </c>
      <c r="G152" s="10">
        <f t="shared" si="42"/>
        <v>1</v>
      </c>
      <c r="H152" s="9">
        <v>-1</v>
      </c>
      <c r="I152" s="43">
        <f t="shared" si="43"/>
        <v>1</v>
      </c>
      <c r="J152" s="9">
        <v>-1</v>
      </c>
      <c r="K152" s="43">
        <f t="shared" si="48"/>
        <v>1</v>
      </c>
      <c r="L152" s="9">
        <v>-1</v>
      </c>
      <c r="M152" s="43">
        <f t="shared" si="45"/>
        <v>1</v>
      </c>
      <c r="N152" s="57"/>
    </row>
    <row r="153" spans="1:14" ht="12" outlineLevel="2">
      <c r="A153" s="21" t="str">
        <f t="shared" si="46"/>
        <v>N</v>
      </c>
      <c r="C153" s="20">
        <v>-1</v>
      </c>
      <c r="D153" s="33">
        <v>-1</v>
      </c>
      <c r="E153" s="13">
        <f t="shared" si="41"/>
        <v>-3</v>
      </c>
      <c r="F153" s="9">
        <v>-1</v>
      </c>
      <c r="G153" s="10">
        <f t="shared" si="42"/>
        <v>1</v>
      </c>
      <c r="H153" s="9">
        <v>-1</v>
      </c>
      <c r="I153" s="43">
        <f t="shared" si="43"/>
        <v>1</v>
      </c>
      <c r="J153" s="9">
        <v>-1</v>
      </c>
      <c r="K153" s="43">
        <f t="shared" si="48"/>
        <v>1</v>
      </c>
      <c r="L153" s="9">
        <v>-1</v>
      </c>
      <c r="M153" s="43">
        <f t="shared" si="45"/>
        <v>1</v>
      </c>
      <c r="N153" s="57"/>
    </row>
    <row r="154" spans="1:14" ht="12" outlineLevel="2">
      <c r="A154" s="21" t="str">
        <f t="shared" si="46"/>
        <v>N</v>
      </c>
      <c r="C154" s="20">
        <v>-1</v>
      </c>
      <c r="D154" s="33">
        <v>-1</v>
      </c>
      <c r="E154" s="13">
        <f t="shared" si="41"/>
        <v>-3</v>
      </c>
      <c r="F154" s="9">
        <v>-1</v>
      </c>
      <c r="G154" s="10">
        <f t="shared" si="42"/>
        <v>1</v>
      </c>
      <c r="H154" s="9">
        <v>-1</v>
      </c>
      <c r="I154" s="43">
        <f t="shared" si="43"/>
        <v>1</v>
      </c>
      <c r="J154" s="9">
        <v>-1</v>
      </c>
      <c r="K154" s="43">
        <f t="shared" si="48"/>
        <v>1</v>
      </c>
      <c r="L154" s="9">
        <v>-1</v>
      </c>
      <c r="M154" s="43">
        <f t="shared" si="45"/>
        <v>1</v>
      </c>
      <c r="N154" s="57"/>
    </row>
    <row r="155" spans="1:14" outlineLevel="2" thickBot="1">
      <c r="A155" s="21" t="str">
        <f t="shared" si="46"/>
        <v>N</v>
      </c>
      <c r="C155" s="20">
        <v>-1</v>
      </c>
      <c r="D155" s="33">
        <v>-1</v>
      </c>
      <c r="E155" s="13">
        <f t="shared" si="41"/>
        <v>-3</v>
      </c>
      <c r="F155" s="9">
        <v>-1</v>
      </c>
      <c r="G155" s="10">
        <f t="shared" si="42"/>
        <v>1</v>
      </c>
      <c r="H155" s="9">
        <v>-1</v>
      </c>
      <c r="I155" s="43">
        <f t="shared" si="43"/>
        <v>1</v>
      </c>
      <c r="J155" s="9">
        <v>-1</v>
      </c>
      <c r="K155" s="43">
        <f t="shared" si="48"/>
        <v>1</v>
      </c>
      <c r="L155" s="9">
        <v>-1</v>
      </c>
      <c r="M155" s="43">
        <f t="shared" si="45"/>
        <v>1</v>
      </c>
      <c r="N155" s="57"/>
    </row>
    <row r="156" spans="1:14" outlineLevel="1" thickBot="1">
      <c r="A156" s="1" t="str">
        <f t="shared" si="46"/>
        <v>N</v>
      </c>
      <c r="B156" s="25"/>
      <c r="C156" s="26">
        <f>SUBTOTAL(3,C146:C155)</f>
        <v>10</v>
      </c>
      <c r="D156" s="25">
        <f>SUBTOTAL(1,D146:D155)</f>
        <v>-1</v>
      </c>
      <c r="E156" s="26">
        <f>SUBTOTAL(9,E146:E155)</f>
        <v>-30</v>
      </c>
      <c r="F156" s="30">
        <f>G156/$E156</f>
        <v>-0.33333333333333331</v>
      </c>
      <c r="G156" s="26">
        <f>SUBTOTAL(9,G146:G155)</f>
        <v>10</v>
      </c>
      <c r="H156" s="30">
        <f>I156/$E156</f>
        <v>-0.33333333333333331</v>
      </c>
      <c r="I156" s="39">
        <f>SUBTOTAL(9,I146:I155)</f>
        <v>10</v>
      </c>
      <c r="J156" s="30">
        <f>K156/$E156</f>
        <v>-0.33333333333333331</v>
      </c>
      <c r="K156" s="39">
        <f>SUBTOTAL(9,K146:K155)</f>
        <v>10</v>
      </c>
      <c r="L156" s="30">
        <f>M156/$E156</f>
        <v>-0.33333333333333331</v>
      </c>
      <c r="M156" s="39">
        <f>SUBTOTAL(9,M146:M155)</f>
        <v>10</v>
      </c>
      <c r="N156" s="59"/>
    </row>
    <row r="157" spans="1:14" ht="12" outlineLevel="2">
      <c r="A157" s="52" t="s">
        <v>4</v>
      </c>
      <c r="C157" s="20">
        <v>-1</v>
      </c>
      <c r="D157" s="33">
        <v>-1</v>
      </c>
      <c r="E157" s="13">
        <f t="shared" ref="E157:E177" si="49">D157*3</f>
        <v>-3</v>
      </c>
      <c r="F157" s="9">
        <v>-1</v>
      </c>
      <c r="G157" s="10">
        <f t="shared" ref="G157:G177" si="50">$D157*F157</f>
        <v>1</v>
      </c>
      <c r="H157" s="9">
        <v>-1</v>
      </c>
      <c r="I157" s="43">
        <f t="shared" ref="I157:I177" si="51">$D157*H157</f>
        <v>1</v>
      </c>
      <c r="J157" s="9">
        <v>-1</v>
      </c>
      <c r="K157" s="43">
        <f t="shared" ref="K157:K166" si="52">$D157*J157</f>
        <v>1</v>
      </c>
      <c r="L157" s="9">
        <v>-1</v>
      </c>
      <c r="M157" s="43">
        <f t="shared" ref="M157:M177" si="53">$D157*L157</f>
        <v>1</v>
      </c>
      <c r="N157" s="57"/>
    </row>
    <row r="158" spans="1:14" ht="12" outlineLevel="2">
      <c r="A158" s="21" t="str">
        <f t="shared" ref="A158:A178" si="54">A157</f>
        <v>IT Technical</v>
      </c>
      <c r="C158" s="20">
        <v>-1</v>
      </c>
      <c r="D158" s="33">
        <v>-1</v>
      </c>
      <c r="E158" s="13">
        <f t="shared" si="49"/>
        <v>-3</v>
      </c>
      <c r="F158" s="9">
        <v>-1</v>
      </c>
      <c r="G158" s="10">
        <f t="shared" si="50"/>
        <v>1</v>
      </c>
      <c r="H158" s="9">
        <v>-1</v>
      </c>
      <c r="I158" s="43">
        <f t="shared" si="51"/>
        <v>1</v>
      </c>
      <c r="J158" s="9">
        <v>-1</v>
      </c>
      <c r="K158" s="43">
        <f t="shared" si="52"/>
        <v>1</v>
      </c>
      <c r="L158" s="9">
        <v>-1</v>
      </c>
      <c r="M158" s="43">
        <f t="shared" si="53"/>
        <v>1</v>
      </c>
      <c r="N158" s="57"/>
    </row>
    <row r="159" spans="1:14" ht="12" outlineLevel="2">
      <c r="A159" s="21" t="str">
        <f t="shared" si="54"/>
        <v>IT Technical</v>
      </c>
      <c r="C159" s="20">
        <v>-1</v>
      </c>
      <c r="D159" s="33">
        <v>-1</v>
      </c>
      <c r="E159" s="13">
        <f t="shared" si="49"/>
        <v>-3</v>
      </c>
      <c r="F159" s="9">
        <v>-1</v>
      </c>
      <c r="G159" s="10">
        <f t="shared" si="50"/>
        <v>1</v>
      </c>
      <c r="H159" s="9">
        <v>-1</v>
      </c>
      <c r="I159" s="43">
        <f t="shared" si="51"/>
        <v>1</v>
      </c>
      <c r="J159" s="9">
        <v>-1</v>
      </c>
      <c r="K159" s="43">
        <f t="shared" si="52"/>
        <v>1</v>
      </c>
      <c r="L159" s="9">
        <v>-1</v>
      </c>
      <c r="M159" s="43">
        <f t="shared" si="53"/>
        <v>1</v>
      </c>
      <c r="N159" s="57"/>
    </row>
    <row r="160" spans="1:14" ht="12" outlineLevel="2">
      <c r="A160" s="21" t="str">
        <f t="shared" si="54"/>
        <v>IT Technical</v>
      </c>
      <c r="C160" s="20">
        <v>-1</v>
      </c>
      <c r="D160" s="33">
        <v>-1</v>
      </c>
      <c r="E160" s="13">
        <f t="shared" si="49"/>
        <v>-3</v>
      </c>
      <c r="F160" s="9">
        <v>-1</v>
      </c>
      <c r="G160" s="10">
        <f t="shared" si="50"/>
        <v>1</v>
      </c>
      <c r="H160" s="9">
        <v>-1</v>
      </c>
      <c r="I160" s="43">
        <f t="shared" si="51"/>
        <v>1</v>
      </c>
      <c r="J160" s="9">
        <v>-1</v>
      </c>
      <c r="K160" s="43">
        <f t="shared" si="52"/>
        <v>1</v>
      </c>
      <c r="L160" s="9">
        <v>-1</v>
      </c>
      <c r="M160" s="43">
        <f t="shared" si="53"/>
        <v>1</v>
      </c>
      <c r="N160" s="57"/>
    </row>
    <row r="161" spans="1:14" ht="12" outlineLevel="2">
      <c r="A161" s="21" t="str">
        <f t="shared" si="54"/>
        <v>IT Technical</v>
      </c>
      <c r="C161" s="20">
        <v>-1</v>
      </c>
      <c r="D161" s="33">
        <v>-1</v>
      </c>
      <c r="E161" s="13">
        <f t="shared" si="49"/>
        <v>-3</v>
      </c>
      <c r="F161" s="9">
        <v>-1</v>
      </c>
      <c r="G161" s="10">
        <f t="shared" si="50"/>
        <v>1</v>
      </c>
      <c r="H161" s="9">
        <v>-1</v>
      </c>
      <c r="I161" s="43">
        <f t="shared" si="51"/>
        <v>1</v>
      </c>
      <c r="J161" s="9">
        <v>-1</v>
      </c>
      <c r="K161" s="43">
        <f t="shared" si="52"/>
        <v>1</v>
      </c>
      <c r="L161" s="9">
        <v>-1</v>
      </c>
      <c r="M161" s="43">
        <f t="shared" si="53"/>
        <v>1</v>
      </c>
      <c r="N161" s="57"/>
    </row>
    <row r="162" spans="1:14" ht="12" outlineLevel="2">
      <c r="A162" s="21" t="str">
        <f t="shared" si="54"/>
        <v>IT Technical</v>
      </c>
      <c r="C162" s="20">
        <v>-1</v>
      </c>
      <c r="D162" s="33">
        <v>-1</v>
      </c>
      <c r="E162" s="13">
        <f t="shared" si="49"/>
        <v>-3</v>
      </c>
      <c r="F162" s="9">
        <v>-1</v>
      </c>
      <c r="G162" s="10">
        <f t="shared" si="50"/>
        <v>1</v>
      </c>
      <c r="H162" s="9">
        <v>-1</v>
      </c>
      <c r="I162" s="43">
        <f t="shared" si="51"/>
        <v>1</v>
      </c>
      <c r="J162" s="9">
        <v>-1</v>
      </c>
      <c r="K162" s="43">
        <f t="shared" si="52"/>
        <v>1</v>
      </c>
      <c r="L162" s="9">
        <v>-1</v>
      </c>
      <c r="M162" s="43">
        <f t="shared" si="53"/>
        <v>1</v>
      </c>
      <c r="N162" s="57"/>
    </row>
    <row r="163" spans="1:14" ht="12" outlineLevel="2">
      <c r="A163" s="21" t="str">
        <f t="shared" si="54"/>
        <v>IT Technical</v>
      </c>
      <c r="C163" s="20">
        <v>-1</v>
      </c>
      <c r="D163" s="33">
        <v>-1</v>
      </c>
      <c r="E163" s="13">
        <f t="shared" si="49"/>
        <v>-3</v>
      </c>
      <c r="F163" s="9">
        <v>-1</v>
      </c>
      <c r="G163" s="10">
        <f t="shared" si="50"/>
        <v>1</v>
      </c>
      <c r="H163" s="9">
        <v>-1</v>
      </c>
      <c r="I163" s="43">
        <f t="shared" si="51"/>
        <v>1</v>
      </c>
      <c r="J163" s="9">
        <v>-1</v>
      </c>
      <c r="K163" s="43">
        <f t="shared" si="52"/>
        <v>1</v>
      </c>
      <c r="L163" s="9">
        <v>-1</v>
      </c>
      <c r="M163" s="43">
        <f t="shared" si="53"/>
        <v>1</v>
      </c>
      <c r="N163" s="57"/>
    </row>
    <row r="164" spans="1:14" ht="12" outlineLevel="2">
      <c r="A164" s="21" t="str">
        <f t="shared" si="54"/>
        <v>IT Technical</v>
      </c>
      <c r="C164" s="20">
        <v>-1</v>
      </c>
      <c r="D164" s="33">
        <v>-1</v>
      </c>
      <c r="E164" s="13">
        <f t="shared" si="49"/>
        <v>-3</v>
      </c>
      <c r="F164" s="9">
        <v>-1</v>
      </c>
      <c r="G164" s="10">
        <f t="shared" si="50"/>
        <v>1</v>
      </c>
      <c r="H164" s="9">
        <v>-1</v>
      </c>
      <c r="I164" s="43">
        <f t="shared" si="51"/>
        <v>1</v>
      </c>
      <c r="J164" s="9">
        <v>-1</v>
      </c>
      <c r="K164" s="43">
        <f t="shared" si="52"/>
        <v>1</v>
      </c>
      <c r="L164" s="9">
        <v>-1</v>
      </c>
      <c r="M164" s="43">
        <f t="shared" si="53"/>
        <v>1</v>
      </c>
      <c r="N164" s="57"/>
    </row>
    <row r="165" spans="1:14" ht="12" outlineLevel="2">
      <c r="A165" s="21" t="str">
        <f t="shared" si="54"/>
        <v>IT Technical</v>
      </c>
      <c r="C165" s="20">
        <v>-1</v>
      </c>
      <c r="D165" s="33">
        <v>-1</v>
      </c>
      <c r="E165" s="13">
        <f t="shared" si="49"/>
        <v>-3</v>
      </c>
      <c r="F165" s="9">
        <v>-1</v>
      </c>
      <c r="G165" s="10">
        <f t="shared" si="50"/>
        <v>1</v>
      </c>
      <c r="H165" s="9">
        <v>-1</v>
      </c>
      <c r="I165" s="43">
        <f t="shared" si="51"/>
        <v>1</v>
      </c>
      <c r="J165" s="9">
        <v>-1</v>
      </c>
      <c r="K165" s="43">
        <f t="shared" si="52"/>
        <v>1</v>
      </c>
      <c r="L165" s="9">
        <v>-1</v>
      </c>
      <c r="M165" s="43">
        <f t="shared" si="53"/>
        <v>1</v>
      </c>
      <c r="N165" s="57"/>
    </row>
    <row r="166" spans="1:14" outlineLevel="2" thickBot="1">
      <c r="A166" s="21" t="str">
        <f t="shared" si="54"/>
        <v>IT Technical</v>
      </c>
      <c r="C166" s="20">
        <v>-1</v>
      </c>
      <c r="D166" s="33">
        <v>-1</v>
      </c>
      <c r="E166" s="13">
        <f t="shared" si="49"/>
        <v>-3</v>
      </c>
      <c r="F166" s="9">
        <v>-1</v>
      </c>
      <c r="G166" s="10">
        <f t="shared" si="50"/>
        <v>1</v>
      </c>
      <c r="H166" s="9">
        <v>-1</v>
      </c>
      <c r="I166" s="43">
        <f t="shared" si="51"/>
        <v>1</v>
      </c>
      <c r="J166" s="9">
        <v>-1</v>
      </c>
      <c r="K166" s="43">
        <f t="shared" si="52"/>
        <v>1</v>
      </c>
      <c r="L166" s="9">
        <v>-1</v>
      </c>
      <c r="M166" s="43">
        <f t="shared" si="53"/>
        <v>1</v>
      </c>
      <c r="N166" s="57"/>
    </row>
    <row r="167" spans="1:14" outlineLevel="1" thickBot="1">
      <c r="A167" s="1" t="str">
        <f t="shared" si="54"/>
        <v>IT Technical</v>
      </c>
      <c r="B167" s="25"/>
      <c r="C167" s="26">
        <f>SUBTOTAL(3,C157:C166)</f>
        <v>10</v>
      </c>
      <c r="D167" s="25">
        <f>SUBTOTAL(1,D157:D166)</f>
        <v>-1</v>
      </c>
      <c r="E167" s="26">
        <f>SUBTOTAL(9,E157:E166)</f>
        <v>-30</v>
      </c>
      <c r="F167" s="30">
        <f>G167/$E167</f>
        <v>-0.33333333333333331</v>
      </c>
      <c r="G167" s="26">
        <f>SUBTOTAL(9,G157:G166)</f>
        <v>10</v>
      </c>
      <c r="H167" s="30">
        <f>I167/$E167</f>
        <v>-0.33333333333333331</v>
      </c>
      <c r="I167" s="39">
        <f>SUBTOTAL(9,I157:I166)</f>
        <v>10</v>
      </c>
      <c r="J167" s="30">
        <f>K167/$E167</f>
        <v>-0.33333333333333331</v>
      </c>
      <c r="K167" s="39">
        <f>SUBTOTAL(9,K157:K166)</f>
        <v>10</v>
      </c>
      <c r="L167" s="30">
        <f>M167/$E167</f>
        <v>-0.33333333333333331</v>
      </c>
      <c r="M167" s="39">
        <f>SUBTOTAL(9,M157:M166)</f>
        <v>10</v>
      </c>
      <c r="N167" s="59"/>
    </row>
    <row r="168" spans="1:14" ht="12" outlineLevel="2">
      <c r="A168" s="52" t="s">
        <v>8</v>
      </c>
      <c r="C168" s="20">
        <v>-1</v>
      </c>
      <c r="D168" s="33">
        <v>-1</v>
      </c>
      <c r="E168" s="13">
        <f t="shared" si="49"/>
        <v>-3</v>
      </c>
      <c r="F168" s="9">
        <v>-1</v>
      </c>
      <c r="G168" s="10">
        <f t="shared" si="50"/>
        <v>1</v>
      </c>
      <c r="H168" s="9">
        <v>-1</v>
      </c>
      <c r="I168" s="43">
        <f t="shared" si="51"/>
        <v>1</v>
      </c>
      <c r="J168" s="9">
        <v>-1</v>
      </c>
      <c r="K168" s="43">
        <f t="shared" ref="K168:K177" si="55">$D168*J168</f>
        <v>1</v>
      </c>
      <c r="L168" s="9">
        <v>-1</v>
      </c>
      <c r="M168" s="43">
        <f t="shared" si="53"/>
        <v>1</v>
      </c>
      <c r="N168" s="57"/>
    </row>
    <row r="169" spans="1:14" ht="12" outlineLevel="2">
      <c r="A169" s="21" t="str">
        <f t="shared" si="54"/>
        <v>IT Supplier Considerations</v>
      </c>
      <c r="C169" s="20">
        <v>-1</v>
      </c>
      <c r="D169" s="33">
        <v>-1</v>
      </c>
      <c r="E169" s="13">
        <f t="shared" si="49"/>
        <v>-3</v>
      </c>
      <c r="F169" s="9">
        <v>-1</v>
      </c>
      <c r="G169" s="10">
        <f t="shared" si="50"/>
        <v>1</v>
      </c>
      <c r="H169" s="9">
        <v>-1</v>
      </c>
      <c r="I169" s="43">
        <f t="shared" si="51"/>
        <v>1</v>
      </c>
      <c r="J169" s="9">
        <v>-1</v>
      </c>
      <c r="K169" s="43">
        <f t="shared" si="55"/>
        <v>1</v>
      </c>
      <c r="L169" s="9">
        <v>-1</v>
      </c>
      <c r="M169" s="43">
        <f t="shared" si="53"/>
        <v>1</v>
      </c>
      <c r="N169" s="57"/>
    </row>
    <row r="170" spans="1:14" ht="12" outlineLevel="2">
      <c r="A170" s="21" t="str">
        <f t="shared" si="54"/>
        <v>IT Supplier Considerations</v>
      </c>
      <c r="C170" s="20">
        <v>-1</v>
      </c>
      <c r="D170" s="33">
        <v>-1</v>
      </c>
      <c r="E170" s="13">
        <f t="shared" si="49"/>
        <v>-3</v>
      </c>
      <c r="F170" s="9">
        <v>-1</v>
      </c>
      <c r="G170" s="10">
        <f t="shared" si="50"/>
        <v>1</v>
      </c>
      <c r="H170" s="9">
        <v>-1</v>
      </c>
      <c r="I170" s="43">
        <f t="shared" si="51"/>
        <v>1</v>
      </c>
      <c r="J170" s="9">
        <v>-1</v>
      </c>
      <c r="K170" s="43">
        <f t="shared" si="55"/>
        <v>1</v>
      </c>
      <c r="L170" s="9">
        <v>-1</v>
      </c>
      <c r="M170" s="43">
        <f t="shared" si="53"/>
        <v>1</v>
      </c>
      <c r="N170" s="57"/>
    </row>
    <row r="171" spans="1:14" ht="12" outlineLevel="2">
      <c r="A171" s="21" t="str">
        <f t="shared" si="54"/>
        <v>IT Supplier Considerations</v>
      </c>
      <c r="C171" s="20">
        <v>-1</v>
      </c>
      <c r="D171" s="33">
        <v>-1</v>
      </c>
      <c r="E171" s="13">
        <f t="shared" si="49"/>
        <v>-3</v>
      </c>
      <c r="F171" s="9">
        <v>-1</v>
      </c>
      <c r="G171" s="10">
        <f t="shared" si="50"/>
        <v>1</v>
      </c>
      <c r="H171" s="9">
        <v>-1</v>
      </c>
      <c r="I171" s="43">
        <f t="shared" si="51"/>
        <v>1</v>
      </c>
      <c r="J171" s="9">
        <v>-1</v>
      </c>
      <c r="K171" s="43">
        <f t="shared" si="55"/>
        <v>1</v>
      </c>
      <c r="L171" s="9">
        <v>-1</v>
      </c>
      <c r="M171" s="43">
        <f t="shared" si="53"/>
        <v>1</v>
      </c>
      <c r="N171" s="57"/>
    </row>
    <row r="172" spans="1:14" ht="12" outlineLevel="2">
      <c r="A172" s="21" t="str">
        <f t="shared" si="54"/>
        <v>IT Supplier Considerations</v>
      </c>
      <c r="C172" s="20">
        <v>-1</v>
      </c>
      <c r="D172" s="33">
        <v>-1</v>
      </c>
      <c r="E172" s="13">
        <f t="shared" si="49"/>
        <v>-3</v>
      </c>
      <c r="F172" s="9">
        <v>-1</v>
      </c>
      <c r="G172" s="10">
        <f t="shared" si="50"/>
        <v>1</v>
      </c>
      <c r="H172" s="9">
        <v>-1</v>
      </c>
      <c r="I172" s="43">
        <f t="shared" si="51"/>
        <v>1</v>
      </c>
      <c r="J172" s="9">
        <v>-1</v>
      </c>
      <c r="K172" s="43">
        <f t="shared" si="55"/>
        <v>1</v>
      </c>
      <c r="L172" s="9">
        <v>-1</v>
      </c>
      <c r="M172" s="43">
        <f t="shared" si="53"/>
        <v>1</v>
      </c>
      <c r="N172" s="57"/>
    </row>
    <row r="173" spans="1:14" ht="12" outlineLevel="2">
      <c r="A173" s="21" t="str">
        <f t="shared" si="54"/>
        <v>IT Supplier Considerations</v>
      </c>
      <c r="C173" s="20">
        <v>-1</v>
      </c>
      <c r="D173" s="33">
        <v>-1</v>
      </c>
      <c r="E173" s="13">
        <f t="shared" si="49"/>
        <v>-3</v>
      </c>
      <c r="F173" s="9">
        <v>-1</v>
      </c>
      <c r="G173" s="10">
        <f t="shared" si="50"/>
        <v>1</v>
      </c>
      <c r="H173" s="9">
        <v>-1</v>
      </c>
      <c r="I173" s="43">
        <f t="shared" si="51"/>
        <v>1</v>
      </c>
      <c r="J173" s="9">
        <v>-1</v>
      </c>
      <c r="K173" s="43">
        <f t="shared" si="55"/>
        <v>1</v>
      </c>
      <c r="L173" s="9">
        <v>-1</v>
      </c>
      <c r="M173" s="43">
        <f t="shared" si="53"/>
        <v>1</v>
      </c>
      <c r="N173" s="57"/>
    </row>
    <row r="174" spans="1:14" ht="12" outlineLevel="2">
      <c r="A174" s="21" t="str">
        <f t="shared" si="54"/>
        <v>IT Supplier Considerations</v>
      </c>
      <c r="C174" s="20">
        <v>-1</v>
      </c>
      <c r="D174" s="33">
        <v>-1</v>
      </c>
      <c r="E174" s="13">
        <f t="shared" si="49"/>
        <v>-3</v>
      </c>
      <c r="F174" s="9">
        <v>-1</v>
      </c>
      <c r="G174" s="10">
        <f t="shared" si="50"/>
        <v>1</v>
      </c>
      <c r="H174" s="9">
        <v>-1</v>
      </c>
      <c r="I174" s="43">
        <f t="shared" si="51"/>
        <v>1</v>
      </c>
      <c r="J174" s="9">
        <v>-1</v>
      </c>
      <c r="K174" s="43">
        <f t="shared" si="55"/>
        <v>1</v>
      </c>
      <c r="L174" s="9">
        <v>-1</v>
      </c>
      <c r="M174" s="43">
        <f t="shared" si="53"/>
        <v>1</v>
      </c>
      <c r="N174" s="57"/>
    </row>
    <row r="175" spans="1:14" ht="12" outlineLevel="2">
      <c r="A175" s="21" t="str">
        <f t="shared" si="54"/>
        <v>IT Supplier Considerations</v>
      </c>
      <c r="C175" s="20">
        <v>-1</v>
      </c>
      <c r="D175" s="33">
        <v>-1</v>
      </c>
      <c r="E175" s="13">
        <f t="shared" si="49"/>
        <v>-3</v>
      </c>
      <c r="F175" s="9">
        <v>-1</v>
      </c>
      <c r="G175" s="10">
        <f t="shared" si="50"/>
        <v>1</v>
      </c>
      <c r="H175" s="9">
        <v>-1</v>
      </c>
      <c r="I175" s="43">
        <f t="shared" si="51"/>
        <v>1</v>
      </c>
      <c r="J175" s="9">
        <v>-1</v>
      </c>
      <c r="K175" s="43">
        <f t="shared" si="55"/>
        <v>1</v>
      </c>
      <c r="L175" s="9">
        <v>-1</v>
      </c>
      <c r="M175" s="43">
        <f t="shared" si="53"/>
        <v>1</v>
      </c>
      <c r="N175" s="57"/>
    </row>
    <row r="176" spans="1:14" ht="12" outlineLevel="2">
      <c r="A176" s="21" t="str">
        <f t="shared" si="54"/>
        <v>IT Supplier Considerations</v>
      </c>
      <c r="C176" s="20">
        <v>-1</v>
      </c>
      <c r="D176" s="33">
        <v>-1</v>
      </c>
      <c r="E176" s="13">
        <f t="shared" si="49"/>
        <v>-3</v>
      </c>
      <c r="F176" s="9">
        <v>-1</v>
      </c>
      <c r="G176" s="10">
        <f t="shared" si="50"/>
        <v>1</v>
      </c>
      <c r="H176" s="9">
        <v>-1</v>
      </c>
      <c r="I176" s="43">
        <f t="shared" si="51"/>
        <v>1</v>
      </c>
      <c r="J176" s="9">
        <v>-1</v>
      </c>
      <c r="K176" s="43">
        <f t="shared" si="55"/>
        <v>1</v>
      </c>
      <c r="L176" s="9">
        <v>-1</v>
      </c>
      <c r="M176" s="43">
        <f t="shared" si="53"/>
        <v>1</v>
      </c>
      <c r="N176" s="57"/>
    </row>
    <row r="177" spans="1:14" outlineLevel="2" thickBot="1">
      <c r="A177" s="21" t="str">
        <f t="shared" si="54"/>
        <v>IT Supplier Considerations</v>
      </c>
      <c r="C177" s="20">
        <v>-1</v>
      </c>
      <c r="D177" s="33">
        <v>-1</v>
      </c>
      <c r="E177" s="13">
        <f t="shared" si="49"/>
        <v>-3</v>
      </c>
      <c r="F177" s="9">
        <v>-1</v>
      </c>
      <c r="G177" s="10">
        <f t="shared" si="50"/>
        <v>1</v>
      </c>
      <c r="H177" s="9">
        <v>-1</v>
      </c>
      <c r="I177" s="43">
        <f t="shared" si="51"/>
        <v>1</v>
      </c>
      <c r="J177" s="9">
        <v>-1</v>
      </c>
      <c r="K177" s="43">
        <f t="shared" si="55"/>
        <v>1</v>
      </c>
      <c r="L177" s="9">
        <v>-1</v>
      </c>
      <c r="M177" s="43">
        <f t="shared" si="53"/>
        <v>1</v>
      </c>
      <c r="N177" s="57"/>
    </row>
    <row r="178" spans="1:14" outlineLevel="1" thickBot="1">
      <c r="A178" s="1" t="str">
        <f t="shared" si="54"/>
        <v>IT Supplier Considerations</v>
      </c>
      <c r="B178" s="25"/>
      <c r="C178" s="26">
        <f>SUBTOTAL(3,C168:C177)</f>
        <v>10</v>
      </c>
      <c r="D178" s="40">
        <f>SUBTOTAL(1,D168:D177)</f>
        <v>-1</v>
      </c>
      <c r="E178" s="39">
        <f>SUBTOTAL(9,E168:E177)</f>
        <v>-30</v>
      </c>
      <c r="F178" s="30">
        <f>G178/$E178</f>
        <v>-0.33333333333333331</v>
      </c>
      <c r="G178" s="26">
        <f>SUBTOTAL(9,G168:G177)</f>
        <v>10</v>
      </c>
      <c r="H178" s="30">
        <f>I178/$E178</f>
        <v>-0.33333333333333331</v>
      </c>
      <c r="I178" s="39">
        <f>SUBTOTAL(9,I168:I177)</f>
        <v>10</v>
      </c>
      <c r="J178" s="37">
        <f>K178/$E178</f>
        <v>-0.33333333333333331</v>
      </c>
      <c r="K178" s="44">
        <f>SUBTOTAL(9,K168:K177)</f>
        <v>10</v>
      </c>
      <c r="L178" s="37">
        <f>M178/$E178</f>
        <v>-0.33333333333333331</v>
      </c>
      <c r="M178" s="44">
        <f>SUBTOTAL(9,M168:M177)</f>
        <v>10</v>
      </c>
      <c r="N178" s="59"/>
    </row>
    <row r="179" spans="1:14" ht="15" thickTop="1" thickBot="1">
      <c r="A179" s="27" t="s">
        <v>48</v>
      </c>
      <c r="B179" s="28"/>
      <c r="C179" s="29">
        <f>SUBTOTAL(103,C3:C177)</f>
        <v>160</v>
      </c>
      <c r="D179" s="41">
        <f>SUBTOTAL(101,D3:D177)</f>
        <v>-1</v>
      </c>
      <c r="E179" s="38">
        <f>SUBTOTAL(109,E3:E177)</f>
        <v>-480</v>
      </c>
      <c r="F179" s="31">
        <f>G179/$E179</f>
        <v>-0.33333333333333331</v>
      </c>
      <c r="G179" s="29">
        <f>SUBTOTAL(9,G3:G177)</f>
        <v>160</v>
      </c>
      <c r="H179" s="31">
        <f>I179/$E179</f>
        <v>-0.33333333333333331</v>
      </c>
      <c r="I179" s="38">
        <f>SUBTOTAL(109,I3:I177)</f>
        <v>160</v>
      </c>
      <c r="J179" s="31">
        <f>K179/$E179</f>
        <v>-0.33333333333333331</v>
      </c>
      <c r="K179" s="38">
        <f>SUBTOTAL(109,K3:K177)</f>
        <v>160</v>
      </c>
      <c r="L179" s="31">
        <f>M179/$E179</f>
        <v>-0.33333333333333331</v>
      </c>
      <c r="M179" s="38">
        <f>SUBTOTAL(109,M3:M177)</f>
        <v>160</v>
      </c>
      <c r="N179" s="60"/>
    </row>
    <row r="180" spans="1:14" ht="15" thickTop="1" thickBot="1">
      <c r="A180" s="34" t="s">
        <v>10</v>
      </c>
      <c r="B180" s="56">
        <f>COUNT(F180:M180)</f>
        <v>4</v>
      </c>
      <c r="F180" s="35"/>
      <c r="G180" s="66">
        <f>RANK(G179,$G179:$M179)</f>
        <v>1</v>
      </c>
      <c r="H180" s="36"/>
      <c r="I180" s="61">
        <f>RANK(I179,$G179:$M179)</f>
        <v>1</v>
      </c>
      <c r="J180" s="36"/>
      <c r="K180" s="61">
        <f>RANK(K179,$G179:$M179)</f>
        <v>1</v>
      </c>
      <c r="L180" s="36"/>
      <c r="M180" s="61">
        <f>RANK(M179,$G179:$M179)</f>
        <v>1</v>
      </c>
    </row>
    <row r="181" spans="1:14" ht="14" thickTop="1"/>
  </sheetData>
  <customSheetViews>
    <customSheetView guid="{34BA2A85-9DBF-2D46-AF09-FDE03E1E7FB0}" scale="150" showGridLines="0" filter="1" showAutoFilter="1" hiddenColumns="1" showRuler="0">
      <pane ySplit="3.0238095238095237" topLeftCell="A4" activePane="bottomLeft" state="frozenSplit"/>
      <selection pane="bottomLeft"/>
      <autoFilter ref="A1:AG408">
        <filterColumn colId="19">
          <filters>
            <filter val="Y"/>
          </filters>
        </filterColumn>
      </autoFilter>
    </customSheetView>
    <customSheetView guid="{5A23D800-324E-7E4D-856B-F630C68F80C3}" scale="150" showGridLines="0" filter="1" showAutoFilter="1" hiddenColumns="1" showRuler="0">
      <pane ySplit="3.0238095238095237" topLeftCell="A4" activePane="bottomLeft" state="frozenSplit"/>
      <selection pane="bottomLeft" activeCell="A411" sqref="A411"/>
      <autoFilter ref="A1:AG408">
        <filterColumn colId="19">
          <filters>
            <filter val="Y"/>
          </filters>
        </filterColumn>
      </autoFilter>
    </customSheetView>
    <customSheetView guid="{51EA896D-D614-7345-9A8D-BB62164F3967}" scale="150" showGridLines="0" filter="1" showAutoFilter="1" hiddenColumns="1" showRuler="0">
      <pane ySplit="86" topLeftCell="A88" activePane="bottomLeft" state="frozenSplit"/>
      <selection pane="bottomLeft"/>
      <autoFilter ref="A1:T408">
        <filterColumn colId="19">
          <filters>
            <filter val="Y"/>
          </filters>
        </filterColumn>
      </autoFilter>
    </customSheetView>
    <customSheetView guid="{E18E6E63-A840-AD4F-BB8E-D0552E7AA441}" scale="125" showGridLines="0" showAutoFilter="1" showRuler="0">
      <pane ySplit="3.0285714285714285" topLeftCell="A338" activePane="bottomLeft" state="frozenSplit"/>
      <selection pane="bottomLeft" sqref="A1:U408"/>
      <autoFilter ref="A1:U408"/>
    </customSheetView>
    <customSheetView guid="{91538221-4550-40A4-B6BB-9B8BA063C973}" scale="90" showGridLines="0" fitToPage="1" showAutoFilter="1" hiddenColumns="1" showRuler="0">
      <pane xSplit="4" ySplit="3" topLeftCell="E4" activePane="bottomRight" state="frozenSplit"/>
      <selection pane="bottomRight"/>
      <printOptions horizontalCentered="1"/>
      <headerFooter>
        <oddHeader>&amp;L&amp;8Package and Supplier Evaluation&amp;C&amp;8Biwater EMIS&amp;R&amp;8IT Evaluation Ltd</oddHeader>
        <oddFooter>&amp;L&amp;D&amp;C&amp;F - &amp;A&amp;RPage &amp;P</oddFooter>
      </headerFooter>
      <autoFilter ref="A3:O3"/>
    </customSheetView>
    <customSheetView guid="{C90B8171-0230-4A0A-AF62-786DE6FA0522}" showGridLines="0" showRuler="0">
      <pane xSplit="6" ySplit="9" topLeftCell="G10" activePane="bottomRight" state="frozenSplit"/>
      <selection pane="bottomRight" activeCell="B25" sqref="B25"/>
      <printOptions horizontalCentered="1"/>
      <headerFooter>
        <oddHeader>&amp;L&amp;8Package and Supplier Evaluation&amp;C&amp;8Biwater EMIS&amp;R&amp;8IT Evaluation Ltd</oddHeader>
        <oddFooter>&amp;L&amp;D&amp;C&amp;F - &amp;A&amp;RPage &amp;P</oddFooter>
      </headerFooter>
    </customSheetView>
    <customSheetView guid="{0D6D6560-9B9E-4A3B-9D73-6CA352727CAC}" scale="80" showGridLines="0" showAutoFilter="1" hiddenRows="1" hiddenColumns="1" showRuler="0">
      <pane xSplit="2.7906976744186047" ySplit="88" topLeftCell="D90" activePane="bottomRight" state="frozenSplit"/>
      <selection pane="bottomRight"/>
      <printOptions horizontalCentered="1"/>
      <headerFooter>
        <oddHeader>&amp;L&amp;8Package and Supplier Evaluation&amp;C&amp;8Biwater EMIS&amp;R&amp;8IT Evaluation Ltd</oddHeader>
        <oddFooter>&amp;L&amp;D&amp;C&amp;F - &amp;A&amp;RPage &amp;P</oddFooter>
      </headerFooter>
      <autoFilter ref="A3:P3"/>
    </customSheetView>
    <customSheetView guid="{E1B0D333-8E9C-480B-B503-5AC3CC584019}" scale="90" showGridLines="0" fitToPage="1" showAutoFilter="1" hiddenColumns="1" showRuler="0">
      <pane xSplit="4" ySplit="3" topLeftCell="E4" activePane="bottomRight" state="frozenSplit"/>
      <selection pane="bottomRight" activeCell="A4" sqref="A4"/>
      <printOptions horizontalCentered="1"/>
      <headerFooter>
        <oddHeader>&amp;L&amp;8Package and Supplier Evaluation&amp;C&amp;8Biwater EMIS&amp;R&amp;8IT Evaluation Ltd</oddHeader>
        <oddFooter>&amp;L&amp;D&amp;C&amp;F - &amp;A&amp;RPage &amp;P</oddFooter>
      </headerFooter>
      <autoFilter ref="A3:O3"/>
    </customSheetView>
    <customSheetView guid="{339857B2-294E-411B-98E1-B3AB5DCCD366}" scale="90" showGridLines="0" fitToPage="1" showAutoFilter="1" hiddenRows="1" hiddenColumns="1" showRuler="0">
      <pane xSplit="4" ySplit="3" topLeftCell="E4" activePane="bottomRight" state="frozenSplit"/>
      <selection pane="bottomRight"/>
      <printOptions horizontalCentered="1"/>
      <headerFooter>
        <oddHeader>&amp;L&amp;8Package and Supplier Evaluation&amp;C&amp;8Biwater EMIS&amp;R&amp;8IT Evaluation Ltd</oddHeader>
        <oddFooter>&amp;L&amp;D&amp;C&amp;F - &amp;A&amp;RPage &amp;P</oddFooter>
      </headerFooter>
      <autoFilter ref="A3:O3"/>
    </customSheetView>
    <customSheetView guid="{C5D93DB7-CADF-B74F-99E7-45C7AF972083}" scale="150" showGridLines="0" filter="1" showAutoFilter="1" hiddenColumns="1">
      <pane ySplit="3.0256410256410255" topLeftCell="A4" activePane="bottomLeft" state="frozenSplit"/>
      <selection pane="bottomLeft" activeCell="A3" sqref="A3"/>
      <autoFilter ref="A3:P408"/>
    </customSheetView>
    <customSheetView guid="{7574A3AE-4C72-434B-A68E-AF246E787FA6}" showGridLines="0" filter="1" showAutoFilter="1" hiddenColumns="1" showRuler="0">
      <pane ySplit="3.0357142857142856" topLeftCell="A88" activePane="bottomLeft" state="frozenSplit"/>
      <selection pane="bottomLeft"/>
      <autoFilter ref="A1:U408">
        <filterColumn colId="19">
          <filters>
            <filter val="Y"/>
          </filters>
        </filterColumn>
      </autoFilter>
    </customSheetView>
  </customSheetViews>
  <phoneticPr fontId="10" type="noConversion"/>
  <conditionalFormatting sqref="F180:M180">
    <cfRule type="cellIs" dxfId="0" priority="14" stopIfTrue="1" operator="equal">
      <formula>1</formula>
    </cfRule>
  </conditionalFormatting>
  <printOptions gridLinesSet="0"/>
  <pageMargins left="0.75000000000000011" right="0.75000000000000011" top="1" bottom="1" header="0.5" footer="0.5"/>
  <pageSetup paperSize="9" orientation="portrait" horizontalDpi="4294967292" verticalDpi="4294967292"/>
  <headerFooter>
    <oddHeader xml:space="preserve">&amp;L&amp;8&amp;K000000Shortlisted Candidate Scoring&amp;R&amp;8&amp;K000000Off-The-Shelf IT Solutions: A practitioner's guide to selection and procurement </oddHeader>
    <oddFooter>&amp;L&amp;K000000&amp;D&amp;C&amp;K000000&amp;F - &amp;A&amp;R&amp;K000000Page &amp;P</oddFooter>
  </headerFooter>
  <ignoredErrors>
    <ignoredError sqref="H57 L57 L68 H68 H79 L79 L134 H134 H178 L178:L179" formula="1"/>
    <ignoredError sqref="B180" emptyCellReference="1"/>
    <ignoredError sqref="G180" unlockedFormula="1"/>
  </ignoredError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applyStyles="1"/>
    <pageSetUpPr autoPageBreaks="0" fitToPage="1"/>
  </sheetPr>
  <dimension ref="A1:F17"/>
  <sheetViews>
    <sheetView showGridLines="0" showRuler="0" topLeftCell="A5" zoomScale="85" zoomScaleNormal="200" zoomScalePageLayoutView="200" workbookViewId="0">
      <selection activeCell="A5" sqref="A5"/>
    </sheetView>
  </sheetViews>
  <sheetFormatPr baseColWidth="10" defaultColWidth="8.83203125" defaultRowHeight="13" x14ac:dyDescent="0"/>
  <cols>
    <col min="1" max="1" width="25.6640625" style="4" bestFit="1" customWidth="1"/>
    <col min="2" max="2" width="101.33203125" style="5" customWidth="1"/>
    <col min="3" max="3" width="9.1640625" style="2" customWidth="1"/>
    <col min="4" max="4" width="9.1640625" style="4" customWidth="1"/>
    <col min="5" max="5" width="9.1640625" style="5" customWidth="1"/>
    <col min="6" max="6" width="9.1640625" style="3" customWidth="1"/>
    <col min="7" max="7" width="8.83203125" customWidth="1"/>
  </cols>
  <sheetData>
    <row r="1" spans="1:2" hidden="1"/>
    <row r="2" spans="1:2" hidden="1"/>
    <row r="3" spans="1:2" hidden="1"/>
    <row r="4" spans="1:2" ht="14" hidden="1" thickBot="1"/>
    <row r="5" spans="1:2" ht="24">
      <c r="A5" s="62" t="s">
        <v>25</v>
      </c>
      <c r="B5" s="63" t="s">
        <v>26</v>
      </c>
    </row>
    <row r="6" spans="1:2">
      <c r="A6" s="50" t="s">
        <v>13</v>
      </c>
      <c r="B6" s="51" t="s">
        <v>9</v>
      </c>
    </row>
    <row r="7" spans="1:2">
      <c r="A7" s="4" t="s">
        <v>19</v>
      </c>
      <c r="B7" s="49" t="s">
        <v>11</v>
      </c>
    </row>
    <row r="8" spans="1:2">
      <c r="A8" s="2" t="s">
        <v>23</v>
      </c>
      <c r="B8" s="49" t="s">
        <v>27</v>
      </c>
    </row>
    <row r="9" spans="1:2">
      <c r="A9" s="2" t="s">
        <v>24</v>
      </c>
      <c r="B9" s="49" t="s">
        <v>28</v>
      </c>
    </row>
    <row r="10" spans="1:2">
      <c r="A10" s="4" t="s">
        <v>4</v>
      </c>
      <c r="B10" s="49" t="s">
        <v>11</v>
      </c>
    </row>
    <row r="11" spans="1:2">
      <c r="A11" s="4" t="s">
        <v>8</v>
      </c>
      <c r="B11" s="49" t="s">
        <v>12</v>
      </c>
    </row>
    <row r="12" spans="1:2">
      <c r="A12" s="50" t="s">
        <v>29</v>
      </c>
      <c r="B12" s="51"/>
    </row>
    <row r="13" spans="1:2">
      <c r="A13" s="64">
        <v>3</v>
      </c>
    </row>
    <row r="14" spans="1:2">
      <c r="A14" s="64">
        <v>2</v>
      </c>
    </row>
    <row r="15" spans="1:2">
      <c r="A15" s="64">
        <v>1</v>
      </c>
    </row>
    <row r="16" spans="1:2">
      <c r="A16" s="64">
        <v>0</v>
      </c>
    </row>
    <row r="17" spans="1:1">
      <c r="A17" s="64">
        <v>-1</v>
      </c>
    </row>
  </sheetData>
  <sortState ref="A48:B63">
    <sortCondition ref="A49:A63"/>
  </sortState>
  <customSheetViews>
    <customSheetView guid="{34BA2A85-9DBF-2D46-AF09-FDE03E1E7FB0}" scale="85" showGridLines="0" hiddenRows="1" showRuler="0" topLeftCell="A5">
      <selection activeCell="A32" sqref="A32"/>
    </customSheetView>
    <customSheetView guid="{5A23D800-324E-7E4D-856B-F630C68F80C3}" scale="85" showGridLines="0" hiddenRows="1" showRuler="0" topLeftCell="A5">
      <selection activeCell="A32" sqref="A32"/>
    </customSheetView>
    <customSheetView guid="{51EA896D-D614-7345-9A8D-BB62164F3967}" scale="85" showGridLines="0" hiddenRows="1" showRuler="0" topLeftCell="A5">
      <selection activeCell="A16" sqref="A16:B31"/>
    </customSheetView>
    <customSheetView guid="{E18E6E63-A840-AD4F-BB8E-D0552E7AA441}" scale="200" showGridLines="0" hiddenRows="1" showRuler="0" topLeftCell="A5">
      <selection activeCell="A16" sqref="A16"/>
    </customSheetView>
    <customSheetView guid="{91538221-4550-40A4-B6BB-9B8BA063C973}" scale="85" showPageBreaks="1" showGridLines="0" hiddenRows="1" showRuler="0" topLeftCell="A5">
      <selection activeCell="A32" sqref="A32"/>
      <printOptions horizontalCentered="1"/>
      <headerFooter>
        <oddHeader>&amp;L&amp;8Package and Supplier Evaluation&amp;C&amp;8Biwater EMIS&amp;R&amp;8IT Evaluation Ltd</oddHeader>
        <oddFooter>&amp;L&amp;D&amp;C&amp;F - &amp;A&amp;RPage &amp;P</oddFooter>
      </headerFooter>
    </customSheetView>
    <customSheetView guid="{C90B8171-0230-4A0A-AF62-786DE6FA0522}" scale="85" showPageBreaks="1" showGridLines="0" filter="1" showAutoFilter="1" hiddenRows="1" showRuler="0" topLeftCell="A5">
      <selection activeCell="A5" sqref="A5"/>
      <printOptions horizontalCentered="1"/>
      <headerFooter>
        <oddHeader>&amp;L&amp;8Package and Supplier Evaluation&amp;C&amp;8Biwater EMIS&amp;R&amp;8IT Evaluation Ltd</oddHeader>
        <oddFooter>&amp;L&amp;D&amp;C&amp;F - &amp;A&amp;RPage &amp;P</oddFooter>
      </headerFooter>
      <autoFilter ref="A5:B33"/>
    </customSheetView>
    <customSheetView guid="{0D6D6560-9B9E-4A3B-9D73-6CA352727CAC}" scale="85" showPageBreaks="1" showGridLines="0" hiddenRows="1" showRuler="0" topLeftCell="A5">
      <selection activeCell="A32" sqref="A32"/>
      <printOptions horizontalCentered="1"/>
      <headerFooter>
        <oddHeader>&amp;L&amp;8Package and Supplier Evaluation&amp;C&amp;8Biwater EMIS&amp;R&amp;8IT Evaluation Ltd</oddHeader>
        <oddFooter>&amp;L&amp;D&amp;C&amp;F - &amp;A&amp;RPage &amp;P</oddFooter>
      </headerFooter>
    </customSheetView>
    <customSheetView guid="{E1B0D333-8E9C-480B-B503-5AC3CC584019}" scale="85" showPageBreaks="1" showGridLines="0" hiddenRows="1" showRuler="0" topLeftCell="A5">
      <selection activeCell="A32" sqref="A32"/>
      <printOptions horizontalCentered="1"/>
      <headerFooter>
        <oddHeader>&amp;L&amp;8Package and Supplier Evaluation&amp;C&amp;8Biwater EMIS&amp;R&amp;8IT Evaluation Ltd</oddHeader>
        <oddFooter>&amp;L&amp;D&amp;C&amp;F - &amp;A&amp;RPage &amp;P</oddFooter>
      </headerFooter>
    </customSheetView>
    <customSheetView guid="{339857B2-294E-411B-98E1-B3AB5DCCD366}" scale="85" showPageBreaks="1" showGridLines="0" hiddenRows="1" showRuler="0" topLeftCell="A5">
      <selection activeCell="A32" sqref="A32"/>
      <printOptions horizontalCentered="1"/>
      <headerFooter>
        <oddHeader>&amp;L&amp;8Package and Supplier Evaluation&amp;C&amp;8Biwater EMIS&amp;R&amp;8IT Evaluation Ltd</oddHeader>
        <oddFooter>&amp;L&amp;D&amp;C&amp;F - &amp;A&amp;RPage &amp;P</oddFooter>
      </headerFooter>
    </customSheetView>
    <customSheetView guid="{C5D93DB7-CADF-B74F-99E7-45C7AF972083}" scale="85" showGridLines="0" hiddenRows="1" topLeftCell="A5">
      <selection activeCell="A13" sqref="A13"/>
    </customSheetView>
    <customSheetView guid="{7574A3AE-4C72-434B-A68E-AF246E787FA6}" scale="85" showGridLines="0" hiddenRows="1" showRuler="0" topLeftCell="A5">
      <selection activeCell="A32" sqref="A32"/>
    </customSheetView>
  </customSheetViews>
  <phoneticPr fontId="10" type="noConversion"/>
  <printOptions gridLinesSet="0"/>
  <pageMargins left="0.75000000000000011" right="0.75000000000000011" top="1" bottom="1" header="0.5" footer="0.5"/>
  <pageSetup paperSize="9" orientation="portrait" horizontalDpi="4294967292" verticalDpi="4294967292"/>
  <headerFooter>
    <oddHeader xml:space="preserve">&amp;L&amp;8&amp;K000000Shortlisted Candidate Scoring&amp;R&amp;8&amp;K000000Off-The-Shelf IT Solutions: A practitioner's guide to selection and procurement </oddHeader>
    <oddFooter>&amp;L&amp;K000000&amp;D&amp;C&amp;K000000&amp;F - &amp;A&amp;R&amp;K000000Page &amp;P</oddFoot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WeightedScoring</vt:lpstr>
      <vt:lpstr>ValidationLists</vt:lpstr>
    </vt:vector>
  </TitlesOfParts>
  <Manager/>
  <Company>Decision Evaluation Ltd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Scoring Spreadsheet - [Company] [Project]</dc:title>
  <dc:subject>Off-The-Shelf IT Solutions: A practitioner's guide to selection and procurement</dc:subject>
  <dc:creator>Martin Tate</dc:creator>
  <cp:keywords/>
  <dc:description>See other templates at:_x000d_http://shop.bcs.org/offtheshelfextras.asp _x000d_See usage in book at:_x000d_http://www.bcs.org/books/offtheshelf</dc:description>
  <cp:lastModifiedBy>Martin Tate</cp:lastModifiedBy>
  <cp:lastPrinted>2011-12-21T08:20:29Z</cp:lastPrinted>
  <dcterms:created xsi:type="dcterms:W3CDTF">2005-09-28T23:23:02Z</dcterms:created>
  <dcterms:modified xsi:type="dcterms:W3CDTF">2015-03-11T13:42:08Z</dcterms:modified>
  <cp:category/>
</cp:coreProperties>
</file>