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516"/>
  <workbookPr autoCompressPictures="0"/>
  <bookViews>
    <workbookView xWindow="0" yWindow="0" windowWidth="28800" windowHeight="17480"/>
  </bookViews>
  <sheets>
    <sheet name="RFI" sheetId="1" r:id="rId1"/>
    <sheet name="Summary" sheetId="4" r:id="rId2"/>
    <sheet name="ValidationLists" sheetId="3" r:id="rId3"/>
  </sheets>
  <definedNames>
    <definedName name="_xlnm._FilterDatabase" localSheetId="0" hidden="1">RFI!$A$1:$T$65</definedName>
    <definedName name="_xlnm._FilterDatabase" localSheetId="1" hidden="1">Summary!$B$3:$L$20</definedName>
    <definedName name="Category">ValidationLists!$A$3:$A$7</definedName>
    <definedName name="Extended_Marking">ValidationLists!$A$15:$A$24</definedName>
    <definedName name="_xlnm.Print_Titles" localSheetId="0">RFI!$1:$1</definedName>
    <definedName name="Responses">ValidationLists!$B$9:$B$13</definedName>
    <definedName name="Standard_Marking">ValidationLists!$A$9:$A$13</definedName>
    <definedName name="Z_3DA775B5_BFEB_0D4D_83BF_F1E8C484DC77_.wvu.FilterData" localSheetId="0" hidden="1">RFI!$A$1:$AE$163</definedName>
    <definedName name="Z_3DA775B5_BFEB_0D4D_83BF_F1E8C484DC77_.wvu.FilterData" localSheetId="1" hidden="1">Summary!$B$3:$P$21</definedName>
    <definedName name="Z_48F9CCC3_713E_47BC_8B20_C8CE6F25FE66_.wvu.Cols" localSheetId="0" hidden="1">RFI!$C:$C,RFI!#REF!</definedName>
    <definedName name="Z_48F9CCC3_713E_47BC_8B20_C8CE6F25FE66_.wvu.FilterData" localSheetId="0" hidden="1">RFI!$A$1:$AE$163</definedName>
    <definedName name="Z_48F9CCC3_713E_47BC_8B20_C8CE6F25FE66_.wvu.FilterData" localSheetId="1" hidden="1">Summary!$B$3:$L$23</definedName>
    <definedName name="Z_523B642F_B91F_9C41_A0A8_6454D8646B98_.wvu.Cols" localSheetId="0" hidden="1">RFI!$C:$C,RFI!$E:$M,RFI!$P:$T</definedName>
    <definedName name="Z_523B642F_B91F_9C41_A0A8_6454D8646B98_.wvu.FilterData" localSheetId="0" hidden="1">RFI!$A$1:$AE$163</definedName>
    <definedName name="Z_523B642F_B91F_9C41_A0A8_6454D8646B98_.wvu.FilterData" localSheetId="1" hidden="1">Summary!$B$3:$L$21</definedName>
    <definedName name="Z_67A69187_B330_CB41_BABD_99BD702F9148_.wvu.Cols" localSheetId="0" hidden="1">RFI!$C:$C,RFI!#REF!</definedName>
    <definedName name="Z_67A69187_B330_CB41_BABD_99BD702F9148_.wvu.FilterData" localSheetId="0" hidden="1">RFI!$A$1:$Y$177</definedName>
    <definedName name="Z_8BCEB705_ABD7_1143_98F5_FEB15E8F795F_.wvu.Cols" localSheetId="0" hidden="1">RFI!$C:$C,RFI!$E:$F,RFI!$H:$L,RFI!$O:$T</definedName>
    <definedName name="Z_8BCEB705_ABD7_1143_98F5_FEB15E8F795F_.wvu.FilterData" localSheetId="0" hidden="1">RFI!$A$1:$Y$163</definedName>
    <definedName name="Z_96B9A2E5_8B4E_D443_83ED_E757B9D776E3_.wvu.Cols" localSheetId="1" hidden="1">Summary!$F:$G,Summary!$K:$L</definedName>
    <definedName name="Z_96B9A2E5_8B4E_D443_83ED_E757B9D776E3_.wvu.FilterData" localSheetId="0" hidden="1">RFI!$A$1:$AE$163</definedName>
    <definedName name="Z_96B9A2E5_8B4E_D443_83ED_E757B9D776E3_.wvu.FilterData" localSheetId="1" hidden="1">Summary!$B$3:$P$23</definedName>
    <definedName name="Z_99621B2B_73D9_3C46_AE3D_DD6A334DF647_.wvu.FilterData" localSheetId="0" hidden="1">RFI!$A$1:$AE$163</definedName>
    <definedName name="Z_99621B2B_73D9_3C46_AE3D_DD6A334DF647_.wvu.FilterData" localSheetId="1" hidden="1">Summary!$B$3:$L$21</definedName>
    <definedName name="Z_D02636E1_4382_4112_B9E5_7508DC0F6D60_.wvu.Cols" localSheetId="0" hidden="1">RFI!$C:$C,RFI!#REF!</definedName>
    <definedName name="Z_D02636E1_4382_4112_B9E5_7508DC0F6D60_.wvu.FilterData" localSheetId="0" hidden="1">RFI!$A$1:$AE$163</definedName>
    <definedName name="Z_D02636E1_4382_4112_B9E5_7508DC0F6D60_.wvu.FilterData" localSheetId="1" hidden="1">Summary!$B$3:$L$23</definedName>
    <definedName name="Z_F95506FE_1631_D646_B772_AE9E234B2A2F_.wvu.Cols" localSheetId="0" hidden="1">RFI!$C:$C,RFI!#REF!,RFI!$F:$F,RFI!$J:$L,RFI!$P:$P,RFI!$R:$T</definedName>
    <definedName name="Z_F95506FE_1631_D646_B772_AE9E234B2A2F_.wvu.FilterData" localSheetId="0" hidden="1">RFI!$A$1:$Y$163</definedName>
  </definedNames>
  <calcPr calcId="140001" concurrentCalc="0"/>
  <customWorkbookViews>
    <customWorkbookView name="SubSystem" guid="{48F9CCC3-713E-47BC-8B20-C8CE6F25FE66}" includePrintSettings="0" xWindow="61" yWindow="27" windowWidth="1268" windowHeight="677" activeSheetId="1"/>
    <customWorkbookView name="Summary-Bubble" guid="{D02636E1-4382-4112-B9E5-7508DC0F6D60}" includePrintSettings="0" xWindow="61" yWindow="27" windowWidth="1268" windowHeight="677" activeSheetId="5"/>
    <customWorkbookView name="All" guid="{99621B2B-73D9-3C46-AE3D-DD6A334DF647}" includePrintSettings="0" xWindow="69" yWindow="25" windowWidth="1351" windowHeight="769" activeSheetId="1"/>
    <customWorkbookView name="Shortlist3" guid="{8BCEB705-ABD7-1143-98F5-FEB15E8F795F}" includePrintSettings="0" xWindow="133" yWindow="27" windowWidth="1243" windowHeight="659" activeSheetId="1"/>
    <customWorkbookView name="PLM" guid="{67A69187-B330-CB41-BABD-99BD702F9148}" includePrintSettings="0" xWindow="53" yWindow="2" windowWidth="856" windowHeight="658" activeSheetId="1"/>
    <customWorkbookView name="Interest8" guid="{F95506FE-1631-D646-B772-AE9E234B2A2F}" includePrintSettings="0" yWindow="23" windowWidth="1012" windowHeight="645" activeSheetId="1"/>
    <customWorkbookView name="InforVsWindchill" guid="{523B642F-B91F-9C41-A0A8-6454D8646B98}" includePrintSettings="0" xWindow="61" yWindow="27" windowWidth="1332" windowHeight="692" activeSheetId="1"/>
    <customWorkbookView name="Summary" guid="{3DA775B5-BFEB-0D4D-83BF-F1E8C484DC77}" includePrintSettings="0" xWindow="62" yWindow="49" windowWidth="1351" windowHeight="738" activeSheetId="4"/>
    <customWorkbookView name="Summary-Shortlist" guid="{96B9A2E5-8B4E-D443-83ED-E757B9D776E3}" includePrintSettings="0" xWindow="62" yWindow="49" windowWidth="1351" windowHeight="738" activeSheetId="4"/>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G5" i="4" l="1"/>
  <c r="H5" i="4"/>
  <c r="N5" i="4"/>
  <c r="P5" i="4"/>
  <c r="G6" i="4"/>
  <c r="H6" i="4"/>
  <c r="N6" i="4"/>
  <c r="P6" i="4"/>
  <c r="G7" i="4"/>
  <c r="H7" i="4"/>
  <c r="N7" i="4"/>
  <c r="P7" i="4"/>
  <c r="G8" i="4"/>
  <c r="H8" i="4"/>
  <c r="N8" i="4"/>
  <c r="P8" i="4"/>
  <c r="G9" i="4"/>
  <c r="H9" i="4"/>
  <c r="N9" i="4"/>
  <c r="P9" i="4"/>
  <c r="G10" i="4"/>
  <c r="H10" i="4"/>
  <c r="N10" i="4"/>
  <c r="P10" i="4"/>
  <c r="G11" i="4"/>
  <c r="H11" i="4"/>
  <c r="N11" i="4"/>
  <c r="P11" i="4"/>
  <c r="G12" i="4"/>
  <c r="H12" i="4"/>
  <c r="N12" i="4"/>
  <c r="P12" i="4"/>
  <c r="G13" i="4"/>
  <c r="H13" i="4"/>
  <c r="N13" i="4"/>
  <c r="P13" i="4"/>
  <c r="G14" i="4"/>
  <c r="H14" i="4"/>
  <c r="N14" i="4"/>
  <c r="P14" i="4"/>
  <c r="G15" i="4"/>
  <c r="H15" i="4"/>
  <c r="N15" i="4"/>
  <c r="P15" i="4"/>
  <c r="G16" i="4"/>
  <c r="H16" i="4"/>
  <c r="N16" i="4"/>
  <c r="P16" i="4"/>
  <c r="G17" i="4"/>
  <c r="H17" i="4"/>
  <c r="N17" i="4"/>
  <c r="P17" i="4"/>
  <c r="G18" i="4"/>
  <c r="H18" i="4"/>
  <c r="N18" i="4"/>
  <c r="P18" i="4"/>
  <c r="G19" i="4"/>
  <c r="H19" i="4"/>
  <c r="N19" i="4"/>
  <c r="P19" i="4"/>
  <c r="T52" i="1"/>
  <c r="S52" i="1"/>
  <c r="R52" i="1"/>
  <c r="Q52" i="1"/>
  <c r="P52" i="1"/>
  <c r="O52" i="1"/>
  <c r="N52" i="1"/>
  <c r="M52" i="1"/>
  <c r="L52" i="1"/>
  <c r="K52" i="1"/>
  <c r="J52" i="1"/>
  <c r="I52" i="1"/>
  <c r="H52" i="1"/>
  <c r="G52" i="1"/>
  <c r="F52" i="1"/>
  <c r="E52" i="1"/>
  <c r="A2" i="3"/>
  <c r="C23" i="3"/>
  <c r="B23" i="3"/>
  <c r="C21" i="3"/>
  <c r="B21" i="3"/>
  <c r="C19" i="3"/>
  <c r="B19" i="3"/>
  <c r="C17" i="3"/>
  <c r="B17" i="3"/>
  <c r="G53" i="1"/>
  <c r="M53" i="1"/>
  <c r="N53" i="1"/>
  <c r="T53" i="1"/>
  <c r="S53" i="1"/>
  <c r="R53" i="1"/>
  <c r="Q53" i="1"/>
  <c r="P53" i="1"/>
  <c r="O53" i="1"/>
  <c r="L53" i="1"/>
  <c r="K53" i="1"/>
  <c r="J53" i="1"/>
  <c r="I53" i="1"/>
  <c r="H53" i="1"/>
  <c r="F53" i="1"/>
  <c r="E53" i="1"/>
  <c r="G4" i="4"/>
  <c r="H4" i="4"/>
  <c r="E4" i="4"/>
  <c r="I4" i="4"/>
  <c r="E5" i="4"/>
  <c r="I5" i="4"/>
  <c r="E6" i="4"/>
  <c r="I6" i="4"/>
  <c r="E7" i="4"/>
  <c r="I7" i="4"/>
  <c r="E8" i="4"/>
  <c r="I8" i="4"/>
  <c r="E9" i="4"/>
  <c r="I9" i="4"/>
  <c r="E10" i="4"/>
  <c r="I10" i="4"/>
  <c r="E11" i="4"/>
  <c r="I11" i="4"/>
  <c r="E12" i="4"/>
  <c r="I12" i="4"/>
  <c r="E13" i="4"/>
  <c r="I13" i="4"/>
  <c r="E14" i="4"/>
  <c r="I14" i="4"/>
  <c r="E15" i="4"/>
  <c r="I15" i="4"/>
  <c r="E16" i="4"/>
  <c r="I16" i="4"/>
  <c r="E17" i="4"/>
  <c r="I17" i="4"/>
  <c r="E18" i="4"/>
  <c r="I18" i="4"/>
  <c r="E19" i="4"/>
  <c r="I19" i="4"/>
  <c r="N4" i="4"/>
  <c r="P4" i="4"/>
  <c r="D13" i="4"/>
  <c r="D8" i="4"/>
  <c r="D5" i="4"/>
  <c r="D6" i="4"/>
  <c r="D7" i="4"/>
  <c r="D9" i="4"/>
  <c r="D10" i="4"/>
  <c r="D11" i="4"/>
  <c r="D12" i="4"/>
  <c r="D14" i="4"/>
  <c r="D15" i="4"/>
  <c r="D16" i="4"/>
  <c r="D17" i="4"/>
  <c r="D18" i="4"/>
  <c r="D19" i="4"/>
  <c r="D4" i="4"/>
  <c r="J5" i="4"/>
  <c r="J6" i="4"/>
  <c r="J7" i="4"/>
  <c r="J8" i="4"/>
  <c r="J9" i="4"/>
  <c r="J10" i="4"/>
  <c r="J11" i="4"/>
  <c r="J12" i="4"/>
  <c r="J13" i="4"/>
  <c r="J14" i="4"/>
  <c r="J15" i="4"/>
  <c r="J16" i="4"/>
  <c r="J17" i="4"/>
  <c r="J18" i="4"/>
  <c r="J19" i="4"/>
  <c r="J4" i="4"/>
  <c r="F4" i="4"/>
  <c r="F19" i="4"/>
  <c r="F18" i="4"/>
  <c r="F17" i="4"/>
  <c r="F16" i="4"/>
  <c r="F15" i="4"/>
  <c r="F14" i="4"/>
  <c r="F13" i="4"/>
  <c r="F12" i="4"/>
  <c r="F11" i="4"/>
  <c r="F10" i="4"/>
  <c r="F9" i="4"/>
  <c r="F8" i="4"/>
  <c r="F7" i="4"/>
  <c r="F6" i="4"/>
  <c r="F5" i="4"/>
  <c r="E3" i="4"/>
  <c r="B4" i="4"/>
  <c r="B19" i="4"/>
  <c r="B18" i="4"/>
  <c r="B17" i="4"/>
  <c r="B16" i="4"/>
  <c r="B15" i="4"/>
  <c r="B14" i="4"/>
  <c r="B13" i="4"/>
  <c r="B12" i="4"/>
  <c r="B11" i="4"/>
  <c r="B10" i="4"/>
  <c r="B9" i="4"/>
  <c r="B8" i="4"/>
  <c r="B7" i="4"/>
  <c r="B6" i="4"/>
  <c r="B5" i="4"/>
</calcChain>
</file>

<file path=xl/comments1.xml><?xml version="1.0" encoding="utf-8"?>
<comments xmlns="http://schemas.openxmlformats.org/spreadsheetml/2006/main">
  <authors>
    <author>Martin Tate</author>
  </authors>
  <commentList>
    <comment ref="B3" authorId="0">
      <text>
        <r>
          <rPr>
            <sz val="8"/>
            <color indexed="81"/>
            <rFont val="Tahoma"/>
            <family val="2"/>
          </rPr>
          <t>Data sequence for Bubble Chart:
x value, 
y value, 
size value</t>
        </r>
      </text>
    </comment>
  </commentList>
</comments>
</file>

<file path=xl/sharedStrings.xml><?xml version="1.0" encoding="utf-8"?>
<sst xmlns="http://schemas.openxmlformats.org/spreadsheetml/2006/main" count="141" uniqueCount="97">
  <si>
    <t>Capability Against RFI - Total Points</t>
    <phoneticPr fontId="5" type="noConversion"/>
  </si>
  <si>
    <t>Capability Against RFI - Rank</t>
    <phoneticPr fontId="5" type="noConversion"/>
  </si>
  <si>
    <t>X</t>
    <phoneticPr fontId="5" type="noConversion"/>
  </si>
  <si>
    <t>Y</t>
    <phoneticPr fontId="5" type="noConversion"/>
  </si>
  <si>
    <t>Size</t>
    <phoneticPr fontId="5" type="noConversion"/>
  </si>
  <si>
    <t>H</t>
    <phoneticPr fontId="5" type="noConversion"/>
  </si>
  <si>
    <t>Costings</t>
    <phoneticPr fontId="5" type="noConversion"/>
  </si>
  <si>
    <t>Adjusted costing</t>
    <phoneticPr fontId="5" type="noConversion"/>
  </si>
  <si>
    <t>Services Ratio</t>
    <phoneticPr fontId="5" type="noConversion"/>
  </si>
  <si>
    <t>Candidate</t>
    <phoneticPr fontId="5" type="noConversion"/>
  </si>
  <si>
    <t>Chart Variables</t>
    <phoneticPr fontId="5" type="noConversion"/>
  </si>
  <si>
    <t>10-Year Software</t>
    <phoneticPr fontId="5" type="noConversion"/>
  </si>
  <si>
    <t xml:space="preserve">What is your expected daily charge out rate for the following services? </t>
  </si>
  <si>
    <t>RDD Ref</t>
    <phoneticPr fontId="5" type="noConversion"/>
  </si>
  <si>
    <t>IT Supplier Considerations</t>
  </si>
  <si>
    <t>IT Technical</t>
  </si>
  <si>
    <t>Category</t>
    <phoneticPr fontId="5" type="noConversion"/>
  </si>
  <si>
    <t>Low software cost estimate.</t>
  </si>
  <si>
    <t>Estimating assumptions.</t>
  </si>
  <si>
    <t>High software cost estimate.</t>
  </si>
  <si>
    <t>Project management (assuming 150 days needed).</t>
  </si>
  <si>
    <t>Analysis &amp; technical design (assume 50 days).</t>
  </si>
  <si>
    <t>Ref</t>
    <phoneticPr fontId="5" type="noConversion"/>
  </si>
  <si>
    <t>Programming (assume 50 days).</t>
  </si>
  <si>
    <t>H</t>
  </si>
  <si>
    <t>Summary Of Scores &amp; Costs</t>
    <phoneticPr fontId="5" type="noConversion"/>
  </si>
  <si>
    <t>Status</t>
  </si>
  <si>
    <t>PP Index - Points/£K</t>
    <phoneticPr fontId="5" type="noConversion"/>
  </si>
  <si>
    <t>Cost £K - Low</t>
    <phoneticPr fontId="5" type="noConversion"/>
  </si>
  <si>
    <t>Cost £K - High</t>
    <phoneticPr fontId="5" type="noConversion"/>
  </si>
  <si>
    <t>PP Index - Rank</t>
    <phoneticPr fontId="5" type="noConversion"/>
  </si>
  <si>
    <t>Rank (Respects Filters)</t>
    <phoneticPr fontId="5" type="noConversion"/>
  </si>
  <si>
    <t>Software Cost For PPI £k</t>
    <phoneticPr fontId="5" type="noConversion"/>
  </si>
  <si>
    <t>Candidate A</t>
  </si>
  <si>
    <t>Candidate B</t>
  </si>
  <si>
    <t>Candidate C</t>
  </si>
  <si>
    <t>Candidate D</t>
  </si>
  <si>
    <t>Candidate E</t>
  </si>
  <si>
    <t>Candidate F</t>
  </si>
  <si>
    <t>Candidate G</t>
  </si>
  <si>
    <t>Candidate H</t>
  </si>
  <si>
    <t>Candidate I</t>
  </si>
  <si>
    <t>Candidate J</t>
  </si>
  <si>
    <t>Candidate K</t>
  </si>
  <si>
    <t>Candidate L</t>
  </si>
  <si>
    <t>Candidate M</t>
  </si>
  <si>
    <t>Candidate N</t>
  </si>
  <si>
    <t>Candidate O</t>
  </si>
  <si>
    <t>Candidate P</t>
  </si>
  <si>
    <t>10-Year Software + Services Guess</t>
  </si>
  <si>
    <t>Meaning</t>
  </si>
  <si>
    <t>Type</t>
  </si>
  <si>
    <t>Bonus</t>
  </si>
  <si>
    <t>Exceess requirement with usable facilities. Sets standard of excellence.</t>
  </si>
  <si>
    <t>Extended</t>
  </si>
  <si>
    <t>Standard</t>
    <phoneticPr fontId="4" type="noConversion"/>
  </si>
  <si>
    <t>Standard processing in current shipping version of system.</t>
    <phoneticPr fontId="4" type="noConversion"/>
  </si>
  <si>
    <t>User-defined</t>
    <phoneticPr fontId="4" type="noConversion"/>
  </si>
  <si>
    <t>Processing achieved by exploiting user-defined features to meet requirement as expressed.</t>
    <phoneticPr fontId="4" type="noConversion"/>
  </si>
  <si>
    <t>Partial</t>
    <phoneticPr fontId="4" type="noConversion"/>
  </si>
  <si>
    <t>Some support, but not as outlined in requirement. For instance lacks capacity (eg 3 req, 2 avail).</t>
  </si>
  <si>
    <t>Mod</t>
    <phoneticPr fontId="4" type="noConversion"/>
  </si>
  <si>
    <t>Would require a code modification of system, probably chargeable.</t>
    <phoneticPr fontId="4" type="noConversion"/>
  </si>
  <si>
    <t>Outside scope</t>
    <phoneticPr fontId="4" type="noConversion"/>
  </si>
  <si>
    <t>Not supported by current system; not envisaged; not available as paid modification; not what we do.</t>
  </si>
  <si>
    <t>Standard</t>
  </si>
  <si>
    <t>Supplier Responses Available</t>
  </si>
  <si>
    <t>COLOUR Figure</t>
  </si>
  <si>
    <t>BOTH Figures</t>
  </si>
  <si>
    <t xml:space="preserve">To give the contextual ‘scope of supply’, if the software is modular or you are using systems from a product family, which modules/systems are necessary to cover this RFI? </t>
  </si>
  <si>
    <t>Variables for VFM Bubble Chart</t>
  </si>
  <si>
    <t>To assess</t>
  </si>
  <si>
    <t>Instructions</t>
  </si>
  <si>
    <t>Critical Information and Volumes</t>
  </si>
  <si>
    <t>Project-Specific Category A</t>
  </si>
  <si>
    <t>Project-Specific Category B</t>
  </si>
  <si>
    <t>Standard</t>
    <phoneticPr fontId="3" type="noConversion"/>
  </si>
  <si>
    <t>Standard processing in current shipping version of system.</t>
    <phoneticPr fontId="3" type="noConversion"/>
  </si>
  <si>
    <t>User-defined</t>
    <phoneticPr fontId="3" type="noConversion"/>
  </si>
  <si>
    <t>Processing achieved by exploiting user-defined features to meet requirement as expressed.</t>
    <phoneticPr fontId="3" type="noConversion"/>
  </si>
  <si>
    <t>Partial</t>
    <phoneticPr fontId="3" type="noConversion"/>
  </si>
  <si>
    <t>Some support, but not as outlined in requirement. For instance future version or partial processing by in-built or user-defined facilities.</t>
    <phoneticPr fontId="3" type="noConversion"/>
  </si>
  <si>
    <t>Mod</t>
    <phoneticPr fontId="3" type="noConversion"/>
  </si>
  <si>
    <t>Would require a code modification of system, probably chargeable.</t>
    <phoneticPr fontId="3" type="noConversion"/>
  </si>
  <si>
    <t>Outside scope</t>
    <phoneticPr fontId="3" type="noConversion"/>
  </si>
  <si>
    <t>Not supported by current system. Not envisaged. Not available as paid modification. Not what we do.</t>
    <phoneticPr fontId="3" type="noConversion"/>
  </si>
  <si>
    <t>Adjust the drop-down list by over-typing, deleting or inserting rows. To preserve ranges, if inserting at foot of list, copy bottom row to new second-bottom row and over-type the bottom row.</t>
  </si>
  <si>
    <t>Extended Marking Scheme</t>
  </si>
  <si>
    <t>Standard Marking</t>
  </si>
  <si>
    <t>Extended Marking</t>
  </si>
  <si>
    <t>Mark shortlisted candidates eg 'S'</t>
  </si>
  <si>
    <t>Estimate the low-high range for the indicative purchase cost of the software only. Assume the appropriate set of modules you would put forward for this requirement, as above. Assume the sizing details (such as number of users) at 01-05. If a conventional client/server application, assume ZZZ servers to license. Exclude hardware. Exclude implementation and training services from this estimate. Please state estimating assumptions for supplying the system, such as charges per seat, per concurrent user or per server.</t>
  </si>
  <si>
    <t>Note For PB</t>
  </si>
  <si>
    <t>General Notes</t>
  </si>
  <si>
    <t>Chart?</t>
  </si>
  <si>
    <t>These 'validation lists' can be used to populate the drop-down lists on the main sheet. They are not yet in effect, because you need to select the areas on the main sheet where they apply. Validation should quote the Named Ranges as '=Category' and '=Standard_Marking' or '=Extended_Marking'.</t>
  </si>
  <si>
    <t>RFI Questions [Vn 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</si>
</sst>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_);_(&quot;£&quot;* \(#,##0\);_(&quot;£&quot;* &quot;-&quot;_);_(@_)"/>
    <numFmt numFmtId="165" formatCode="0000"/>
    <numFmt numFmtId="166" formatCode="#00"/>
    <numFmt numFmtId="167" formatCode="0.0"/>
    <numFmt numFmtId="168" formatCode="##0;##0_-;&quot;-&quot;"/>
  </numFmts>
  <fonts count="20" x14ac:knownFonts="1">
    <font>
      <sz val="12"/>
      <name val="Arial"/>
    </font>
    <font>
      <b/>
      <sz val="12"/>
      <name val="Arial"/>
    </font>
    <font>
      <sz val="12"/>
      <name val="Arial"/>
    </font>
    <font>
      <sz val="10"/>
      <name val="Arial"/>
    </font>
    <font>
      <i/>
      <sz val="10"/>
      <name val="Arial"/>
    </font>
    <font>
      <sz val="8"/>
      <name val="Arial"/>
      <family val="2"/>
    </font>
    <font>
      <sz val="14"/>
      <name val="Arial"/>
      <family val="2"/>
    </font>
    <font>
      <sz val="10"/>
      <name val="Arial"/>
    </font>
    <font>
      <b/>
      <i/>
      <u/>
      <sz val="18"/>
      <name val="Arial"/>
      <family val="2"/>
    </font>
    <font>
      <b/>
      <i/>
      <sz val="18"/>
      <name val="Arial"/>
      <family val="2"/>
    </font>
    <font>
      <b/>
      <sz val="16"/>
      <name val="Arial"/>
      <family val="2"/>
    </font>
    <font>
      <u/>
      <sz val="12"/>
      <name val="Arial"/>
    </font>
    <font>
      <i/>
      <u/>
      <sz val="12"/>
      <name val="Arial"/>
    </font>
    <font>
      <b/>
      <i/>
      <sz val="11"/>
      <name val="Arial"/>
      <family val="2"/>
    </font>
    <font>
      <b/>
      <sz val="11"/>
      <name val="Arial"/>
      <family val="2"/>
    </font>
    <font>
      <sz val="8"/>
      <color indexed="81"/>
      <name val="Tahoma"/>
      <family val="2"/>
    </font>
    <font>
      <sz val="11"/>
      <name val="Arial"/>
      <family val="2"/>
    </font>
    <font>
      <u/>
      <sz val="12"/>
      <color theme="10"/>
      <name val="Arial"/>
    </font>
    <font>
      <u/>
      <sz val="12"/>
      <color theme="11"/>
      <name val="Arial"/>
    </font>
    <font>
      <i/>
      <sz val="12"/>
      <name val="Arial"/>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2"/>
        <bgColor indexed="64"/>
      </patternFill>
    </fill>
    <fill>
      <patternFill patternType="solid">
        <fgColor indexed="49"/>
        <bgColor indexed="64"/>
      </patternFill>
    </fill>
  </fills>
  <borders count="10">
    <border>
      <left/>
      <right/>
      <top/>
      <bottom/>
      <diagonal/>
    </border>
    <border>
      <left style="medium">
        <color auto="1"/>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42">
    <xf numFmtId="0" fontId="0" fillId="0" borderId="0"/>
    <xf numFmtId="0" fontId="10" fillId="0" borderId="0" applyNumberFormat="0" applyAlignment="0" applyProtection="0"/>
    <xf numFmtId="0" fontId="3" fillId="0" borderId="0" applyNumberFormat="0" applyFont="0" applyFill="0" applyBorder="0" applyProtection="0">
      <alignment horizontal="center"/>
    </xf>
    <xf numFmtId="0" fontId="3" fillId="0" borderId="0"/>
    <xf numFmtId="0" fontId="4" fillId="0" borderId="0" applyNumberFormat="0" applyFill="0" applyBorder="0" applyAlignment="0" applyProtection="0"/>
    <xf numFmtId="0" fontId="3" fillId="0" borderId="1" applyNumberFormat="0" applyFont="0" applyFill="0" applyBorder="0" applyProtection="0">
      <alignment horizontal="right"/>
    </xf>
    <xf numFmtId="0" fontId="4" fillId="0" borderId="0" applyNumberFormat="0" applyFill="0">
      <alignment horizontal="center"/>
    </xf>
    <xf numFmtId="0" fontId="2" fillId="0" borderId="0">
      <alignment vertical="top"/>
      <protection locked="0"/>
    </xf>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91">
    <xf numFmtId="0" fontId="0" fillId="0" borderId="0" xfId="0"/>
    <xf numFmtId="49" fontId="0" fillId="0" borderId="0" xfId="0" applyNumberFormat="1" applyFill="1"/>
    <xf numFmtId="0" fontId="0" fillId="0" borderId="0" xfId="0" applyFill="1"/>
    <xf numFmtId="0" fontId="6" fillId="0" borderId="0" xfId="0" applyFont="1"/>
    <xf numFmtId="0" fontId="7" fillId="0" borderId="0" xfId="0" applyFont="1"/>
    <xf numFmtId="0" fontId="8" fillId="0" borderId="0" xfId="0" applyFont="1"/>
    <xf numFmtId="0" fontId="9" fillId="0" borderId="0" xfId="0" applyFont="1"/>
    <xf numFmtId="0" fontId="9" fillId="0" borderId="0" xfId="0" applyFont="1" applyAlignment="1">
      <alignment horizontal="center"/>
    </xf>
    <xf numFmtId="0" fontId="0" fillId="0" borderId="0" xfId="0" applyAlignment="1">
      <alignment vertical="top" wrapText="1"/>
    </xf>
    <xf numFmtId="0" fontId="0" fillId="0" borderId="3" xfId="0" applyBorder="1"/>
    <xf numFmtId="0" fontId="0" fillId="0" borderId="3" xfId="0" applyBorder="1" applyAlignment="1">
      <alignment vertical="top"/>
    </xf>
    <xf numFmtId="0" fontId="0" fillId="3" borderId="3" xfId="0" applyFill="1" applyBorder="1" applyAlignment="1">
      <alignment horizontal="center" vertical="top"/>
    </xf>
    <xf numFmtId="0" fontId="0" fillId="0" borderId="3" xfId="0" applyBorder="1" applyAlignment="1">
      <alignment horizontal="center" vertical="top"/>
    </xf>
    <xf numFmtId="0" fontId="0" fillId="2" borderId="3" xfId="0" applyFill="1" applyBorder="1" applyAlignment="1">
      <alignment horizontal="center" vertical="top"/>
    </xf>
    <xf numFmtId="49" fontId="0" fillId="0" borderId="3" xfId="0" applyNumberFormat="1" applyFill="1" applyBorder="1" applyAlignment="1">
      <alignment horizontal="center" vertical="top"/>
    </xf>
    <xf numFmtId="0" fontId="0" fillId="0" borderId="3" xfId="0" applyFill="1" applyBorder="1" applyAlignment="1">
      <alignment horizontal="center" vertical="top"/>
    </xf>
    <xf numFmtId="0" fontId="0" fillId="0" borderId="3" xfId="0" applyNumberFormat="1" applyFill="1" applyBorder="1" applyAlignment="1">
      <alignment horizontal="center" vertical="top"/>
    </xf>
    <xf numFmtId="0" fontId="11" fillId="0" borderId="3" xfId="0" applyFont="1" applyBorder="1" applyAlignment="1">
      <alignment horizontal="center" vertical="top"/>
    </xf>
    <xf numFmtId="166" fontId="0" fillId="0" borderId="3" xfId="0" applyNumberFormat="1" applyBorder="1" applyAlignment="1">
      <alignment horizontal="center" vertical="top"/>
    </xf>
    <xf numFmtId="0" fontId="0" fillId="0" borderId="3" xfId="0" applyBorder="1" applyAlignment="1">
      <alignment vertical="top" wrapText="1"/>
    </xf>
    <xf numFmtId="165" fontId="0" fillId="0" borderId="3" xfId="0" applyNumberFormat="1" applyBorder="1" applyAlignment="1">
      <alignment horizontal="center" vertical="top"/>
    </xf>
    <xf numFmtId="3" fontId="0" fillId="3" borderId="3" xfId="0" applyNumberFormat="1" applyFill="1" applyBorder="1" applyAlignment="1">
      <alignment horizontal="center" vertical="top"/>
    </xf>
    <xf numFmtId="3" fontId="0" fillId="0" borderId="3" xfId="0" applyNumberFormat="1" applyBorder="1" applyAlignment="1">
      <alignment horizontal="center" vertical="top"/>
    </xf>
    <xf numFmtId="3" fontId="0" fillId="2" borderId="3" xfId="0" applyNumberFormat="1" applyFill="1" applyBorder="1" applyAlignment="1">
      <alignment horizontal="center" vertical="top"/>
    </xf>
    <xf numFmtId="3" fontId="0" fillId="0" borderId="3" xfId="0" applyNumberFormat="1" applyFill="1" applyBorder="1" applyAlignment="1">
      <alignment horizontal="center" vertical="top"/>
    </xf>
    <xf numFmtId="3" fontId="12" fillId="3" borderId="3" xfId="0" applyNumberFormat="1" applyFont="1" applyFill="1" applyBorder="1" applyAlignment="1">
      <alignment horizontal="center" vertical="top"/>
    </xf>
    <xf numFmtId="0" fontId="13" fillId="0" borderId="3" xfId="0" applyFont="1" applyBorder="1" applyAlignment="1">
      <alignment horizontal="center" textRotation="135"/>
    </xf>
    <xf numFmtId="0" fontId="14" fillId="0" borderId="3" xfId="0" applyFont="1" applyBorder="1" applyAlignment="1">
      <alignment horizontal="center" textRotation="135"/>
    </xf>
    <xf numFmtId="0" fontId="16" fillId="0" borderId="3" xfId="0" applyFont="1" applyFill="1" applyBorder="1" applyAlignment="1"/>
    <xf numFmtId="168" fontId="16" fillId="0" borderId="3" xfId="0" applyNumberFormat="1" applyFont="1" applyFill="1" applyBorder="1" applyAlignment="1"/>
    <xf numFmtId="164" fontId="16" fillId="0" borderId="3" xfId="0" applyNumberFormat="1" applyFont="1" applyFill="1" applyBorder="1" applyAlignment="1"/>
    <xf numFmtId="164" fontId="16" fillId="0" borderId="3" xfId="0" applyNumberFormat="1" applyFont="1" applyFill="1" applyBorder="1" applyAlignment="1">
      <alignment horizontal="center"/>
    </xf>
    <xf numFmtId="0" fontId="11" fillId="2" borderId="3" xfId="0" applyFont="1" applyFill="1" applyBorder="1" applyAlignment="1">
      <alignment horizontal="center" vertical="top"/>
    </xf>
    <xf numFmtId="0" fontId="11" fillId="3" borderId="3" xfId="0" applyFont="1" applyFill="1" applyBorder="1" applyAlignment="1">
      <alignment horizontal="center" vertical="top"/>
    </xf>
    <xf numFmtId="0" fontId="14" fillId="0" borderId="3" xfId="0" applyFont="1" applyFill="1" applyBorder="1" applyAlignment="1"/>
    <xf numFmtId="49" fontId="14" fillId="0" borderId="3" xfId="0" applyNumberFormat="1" applyFont="1" applyFill="1" applyBorder="1" applyAlignment="1"/>
    <xf numFmtId="0" fontId="14" fillId="0" borderId="3" xfId="0" applyFont="1" applyFill="1" applyBorder="1" applyAlignment="1">
      <alignment horizontal="center"/>
    </xf>
    <xf numFmtId="167" fontId="16" fillId="0" borderId="3" xfId="0" applyNumberFormat="1" applyFont="1" applyFill="1" applyBorder="1" applyAlignment="1">
      <alignment horizontal="center"/>
    </xf>
    <xf numFmtId="0" fontId="0" fillId="0" borderId="3" xfId="0" applyNumberFormat="1" applyBorder="1" applyAlignment="1">
      <alignment horizontal="center"/>
    </xf>
    <xf numFmtId="166" fontId="10" fillId="0" borderId="0" xfId="1" applyNumberFormat="1" applyAlignment="1">
      <alignment horizontal="center" vertical="top"/>
    </xf>
    <xf numFmtId="0" fontId="10" fillId="0" borderId="0" xfId="1" applyAlignment="1">
      <alignment vertical="top"/>
    </xf>
    <xf numFmtId="0" fontId="10" fillId="0" borderId="0" xfId="1" applyAlignment="1">
      <alignment vertical="top" wrapText="1"/>
    </xf>
    <xf numFmtId="165" fontId="10" fillId="0" borderId="0" xfId="1" applyNumberFormat="1" applyAlignment="1">
      <alignment horizontal="center" vertical="top"/>
    </xf>
    <xf numFmtId="0" fontId="10" fillId="0" borderId="0" xfId="1" applyAlignment="1">
      <alignment horizontal="center" vertical="top"/>
    </xf>
    <xf numFmtId="0" fontId="10" fillId="0" borderId="0" xfId="1"/>
    <xf numFmtId="166" fontId="0" fillId="0" borderId="0" xfId="0" applyNumberFormat="1" applyAlignment="1">
      <alignment horizontal="center" vertical="top"/>
    </xf>
    <xf numFmtId="0" fontId="0" fillId="0" borderId="0" xfId="0" applyAlignment="1">
      <alignment vertical="top"/>
    </xf>
    <xf numFmtId="165" fontId="0" fillId="0" borderId="0" xfId="0" applyNumberFormat="1" applyAlignment="1">
      <alignment horizontal="center" vertical="top"/>
    </xf>
    <xf numFmtId="0" fontId="0" fillId="0" borderId="0" xfId="0" applyAlignment="1">
      <alignment horizontal="center" vertical="top"/>
    </xf>
    <xf numFmtId="166" fontId="10" fillId="0" borderId="0" xfId="1" applyNumberFormat="1" applyAlignment="1">
      <alignment vertical="top"/>
    </xf>
    <xf numFmtId="0" fontId="0" fillId="3" borderId="3" xfId="0" applyFill="1" applyBorder="1" applyAlignment="1">
      <alignment vertical="top" wrapText="1"/>
    </xf>
    <xf numFmtId="0" fontId="0" fillId="2" borderId="3" xfId="0" applyFill="1" applyBorder="1" applyAlignment="1">
      <alignment vertical="top" wrapText="1"/>
    </xf>
    <xf numFmtId="49" fontId="0" fillId="0" borderId="3" xfId="0" applyNumberFormat="1" applyFill="1" applyBorder="1" applyAlignment="1">
      <alignment vertical="top" wrapText="1"/>
    </xf>
    <xf numFmtId="0" fontId="0" fillId="0" borderId="3" xfId="0" applyFill="1" applyBorder="1" applyAlignment="1">
      <alignment vertical="top" wrapText="1"/>
    </xf>
    <xf numFmtId="0" fontId="0" fillId="3" borderId="3" xfId="0" quotePrefix="1" applyFill="1" applyBorder="1" applyAlignment="1">
      <alignment vertical="top" wrapText="1"/>
    </xf>
    <xf numFmtId="0" fontId="14" fillId="0" borderId="6" xfId="0" applyFont="1" applyFill="1" applyBorder="1" applyAlignment="1"/>
    <xf numFmtId="0" fontId="14" fillId="0" borderId="6" xfId="0" applyFont="1" applyFill="1" applyBorder="1" applyAlignment="1">
      <alignment horizontal="center"/>
    </xf>
    <xf numFmtId="168" fontId="16" fillId="0" borderId="6" xfId="0" applyNumberFormat="1" applyFont="1" applyFill="1" applyBorder="1" applyAlignment="1"/>
    <xf numFmtId="164" fontId="16" fillId="0" borderId="6" xfId="0" applyNumberFormat="1" applyFont="1" applyFill="1" applyBorder="1" applyAlignment="1"/>
    <xf numFmtId="164" fontId="16" fillId="0" borderId="6" xfId="0" applyNumberFormat="1" applyFont="1" applyFill="1" applyBorder="1" applyAlignment="1">
      <alignment horizontal="center"/>
    </xf>
    <xf numFmtId="167" fontId="16" fillId="0" borderId="6" xfId="0" applyNumberFormat="1" applyFont="1" applyFill="1" applyBorder="1" applyAlignment="1">
      <alignment horizontal="center"/>
    </xf>
    <xf numFmtId="0" fontId="0" fillId="0" borderId="6" xfId="0" applyNumberFormat="1" applyBorder="1" applyAlignment="1">
      <alignment horizontal="center"/>
    </xf>
    <xf numFmtId="0" fontId="0" fillId="0" borderId="6" xfId="0" applyBorder="1"/>
    <xf numFmtId="0" fontId="14" fillId="0" borderId="7" xfId="0" applyFont="1" applyFill="1" applyBorder="1" applyAlignment="1"/>
    <xf numFmtId="0" fontId="16" fillId="0" borderId="7" xfId="0" applyFont="1" applyFill="1" applyBorder="1" applyAlignment="1"/>
    <xf numFmtId="0" fontId="0" fillId="0" borderId="7" xfId="0" applyBorder="1"/>
    <xf numFmtId="0" fontId="14" fillId="0" borderId="8" xfId="0" applyFont="1" applyFill="1" applyBorder="1" applyAlignment="1">
      <alignment horizontal="center" textRotation="135"/>
    </xf>
    <xf numFmtId="0" fontId="16" fillId="0" borderId="3" xfId="0" applyNumberFormat="1" applyFont="1" applyFill="1" applyBorder="1" applyAlignment="1">
      <alignment horizontal="center"/>
    </xf>
    <xf numFmtId="0" fontId="13" fillId="0" borderId="3" xfId="0" applyFont="1" applyBorder="1" applyAlignment="1">
      <alignment vertical="center" wrapText="1"/>
    </xf>
    <xf numFmtId="0" fontId="0" fillId="0" borderId="7" xfId="0" applyBorder="1" applyAlignment="1">
      <alignment horizontal="right"/>
    </xf>
    <xf numFmtId="0" fontId="0" fillId="0" borderId="0" xfId="0" applyFill="1" applyAlignment="1">
      <alignment horizontal="center" vertical="top"/>
    </xf>
    <xf numFmtId="0" fontId="10" fillId="0" borderId="0" xfId="1" applyFill="1"/>
    <xf numFmtId="0" fontId="10" fillId="0" borderId="0" xfId="1" applyNumberFormat="1" applyFill="1" applyAlignment="1">
      <alignment horizontal="center" vertical="top"/>
    </xf>
    <xf numFmtId="0" fontId="10" fillId="0" borderId="0" xfId="1" applyFill="1" applyAlignment="1">
      <alignment horizontal="center" vertical="top"/>
    </xf>
    <xf numFmtId="0" fontId="0" fillId="0" borderId="0" xfId="0" applyAlignment="1">
      <alignment horizontal="right"/>
    </xf>
    <xf numFmtId="0" fontId="1" fillId="0" borderId="4" xfId="0" applyFont="1" applyBorder="1" applyAlignment="1">
      <alignment horizontal="center"/>
    </xf>
    <xf numFmtId="0" fontId="3" fillId="0" borderId="0" xfId="0" applyFont="1"/>
    <xf numFmtId="0" fontId="1" fillId="4" borderId="4" xfId="0" applyFont="1" applyFill="1" applyBorder="1"/>
    <xf numFmtId="0" fontId="0" fillId="0" borderId="4" xfId="0" applyFont="1" applyFill="1" applyBorder="1"/>
    <xf numFmtId="0" fontId="0" fillId="0" borderId="4" xfId="0" applyFont="1" applyBorder="1"/>
    <xf numFmtId="0" fontId="0" fillId="3" borderId="3" xfId="0" applyFont="1" applyFill="1" applyBorder="1" applyAlignment="1">
      <alignment horizontal="center" textRotation="135"/>
    </xf>
    <xf numFmtId="0" fontId="0" fillId="0" borderId="3" xfId="0" applyFont="1" applyBorder="1" applyAlignment="1">
      <alignment horizontal="center" textRotation="135"/>
    </xf>
    <xf numFmtId="0" fontId="0" fillId="2" borderId="3" xfId="0" applyFont="1" applyFill="1" applyBorder="1" applyAlignment="1">
      <alignment horizontal="center" textRotation="135"/>
    </xf>
    <xf numFmtId="49" fontId="0" fillId="0" borderId="3" xfId="0" applyNumberFormat="1" applyFont="1" applyFill="1" applyBorder="1" applyAlignment="1">
      <alignment horizontal="center" textRotation="135"/>
    </xf>
    <xf numFmtId="0" fontId="0" fillId="0" borderId="3" xfId="0" applyFont="1" applyFill="1" applyBorder="1" applyAlignment="1">
      <alignment horizontal="center" textRotation="135"/>
    </xf>
    <xf numFmtId="0" fontId="0" fillId="4" borderId="3" xfId="0" applyFont="1" applyFill="1" applyBorder="1" applyAlignment="1">
      <alignment horizontal="center" textRotation="135"/>
    </xf>
    <xf numFmtId="0" fontId="0" fillId="5" borderId="0" xfId="0" applyFont="1" applyFill="1" applyAlignment="1">
      <alignment vertical="top" wrapText="1"/>
    </xf>
    <xf numFmtId="0" fontId="0" fillId="6" borderId="5" xfId="0" applyFill="1" applyBorder="1" applyAlignment="1">
      <alignment vertical="top"/>
    </xf>
    <xf numFmtId="0" fontId="0" fillId="6" borderId="2" xfId="0" applyFill="1" applyBorder="1" applyAlignment="1">
      <alignment vertical="top"/>
    </xf>
    <xf numFmtId="0" fontId="0" fillId="4" borderId="4" xfId="0" applyFont="1" applyFill="1" applyBorder="1"/>
    <xf numFmtId="0" fontId="19" fillId="0" borderId="9" xfId="0" applyFont="1" applyBorder="1" applyAlignment="1">
      <alignment horizontal="center" textRotation="135"/>
    </xf>
  </cellXfs>
  <cellStyles count="142">
    <cellStyle name="centred" xfId="2"/>
    <cellStyle name="doc_title" xfId="3"/>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italic" xfId="4"/>
    <cellStyle name="Normal" xfId="0" builtinId="0"/>
    <cellStyle name="Response" xfId="7"/>
    <cellStyle name="right" xfId="5"/>
    <cellStyle name="RowLevel_1" xfId="1" builtinId="1" iLevel="0"/>
    <cellStyle name="titles" xfId="6"/>
  </cellStyles>
  <dxfs count="4">
    <dxf>
      <font>
        <color auto="1"/>
      </font>
      <fill>
        <patternFill patternType="solid">
          <fgColor indexed="64"/>
          <bgColor theme="0" tint="-0.14999847407452621"/>
        </patternFill>
      </fill>
    </dxf>
    <dxf>
      <font>
        <color auto="1"/>
      </font>
      <fill>
        <patternFill patternType="solid">
          <fgColor indexed="64"/>
          <bgColor theme="0" tint="-4.9989318521683403E-2"/>
        </patternFill>
      </fill>
    </dxf>
    <dxf>
      <font>
        <b/>
        <i val="0"/>
        <condense val="0"/>
        <extend val="0"/>
        <u val="none"/>
      </font>
      <border>
        <left/>
        <right/>
        <top style="thin">
          <color indexed="64"/>
        </top>
        <bottom style="thin">
          <color indexed="64"/>
        </bottom>
      </border>
    </dxf>
    <dxf>
      <font>
        <b/>
        <i val="0"/>
        <condense val="0"/>
        <extend val="0"/>
        <u val="none"/>
      </font>
      <border>
        <left/>
        <right/>
        <top style="thin">
          <color indexed="64"/>
        </top>
        <bottom style="thin">
          <color indexed="64"/>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88900</xdr:colOff>
      <xdr:row>0</xdr:row>
      <xdr:rowOff>12700</xdr:rowOff>
    </xdr:from>
    <xdr:to>
      <xdr:col>1</xdr:col>
      <xdr:colOff>1003300</xdr:colOff>
      <xdr:row>0</xdr:row>
      <xdr:rowOff>609600</xdr:rowOff>
    </xdr:to>
    <xdr:sp macro="" textlink="">
      <xdr:nvSpPr>
        <xdr:cNvPr id="3" name="Text Box 283"/>
        <xdr:cNvSpPr txBox="1">
          <a:spLocks noChangeArrowheads="1"/>
        </xdr:cNvSpPr>
      </xdr:nvSpPr>
      <xdr:spPr bwMode="auto">
        <a:xfrm>
          <a:off x="88900" y="12700"/>
          <a:ext cx="1397000" cy="59690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200" b="0" i="0" u="sng" strike="noStrike" baseline="0">
              <a:solidFill>
                <a:srgbClr val="000000"/>
              </a:solidFill>
              <a:latin typeface="Arial"/>
              <a:ea typeface="Arial"/>
              <a:cs typeface="Arial"/>
            </a:rPr>
            <a:t>[Company]</a:t>
          </a:r>
        </a:p>
        <a:p>
          <a:pPr algn="l" rtl="0">
            <a:lnSpc>
              <a:spcPts val="1300"/>
            </a:lnSpc>
            <a:defRPr sz="1000"/>
          </a:pPr>
          <a:r>
            <a:rPr lang="en-US" sz="1200" b="0" i="0" u="none" strike="noStrike" baseline="0">
              <a:solidFill>
                <a:srgbClr val="000000"/>
              </a:solidFill>
              <a:latin typeface="Arial"/>
              <a:ea typeface="Arial"/>
              <a:cs typeface="Arial"/>
            </a:rPr>
            <a:t>RFI Assessments</a:t>
          </a:r>
        </a:p>
        <a:p>
          <a:pPr algn="l" rtl="0">
            <a:lnSpc>
              <a:spcPts val="1300"/>
            </a:lnSpc>
            <a:defRPr sz="1000"/>
          </a:pPr>
          <a:r>
            <a:rPr lang="en-US" sz="1200" b="0" i="0" u="none" strike="noStrike" baseline="0">
              <a:solidFill>
                <a:srgbClr val="000000"/>
              </a:solidFill>
              <a:latin typeface="Arial"/>
              <a:ea typeface="Arial"/>
              <a:cs typeface="Arial"/>
            </a:rPr>
            <a:t>To Version 0.0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applyStyles="1" summaryBelow="0"/>
    <pageSetUpPr autoPageBreaks="0" fitToPage="1"/>
  </sheetPr>
  <dimension ref="A1:T65"/>
  <sheetViews>
    <sheetView tabSelected="1" showRuler="0" zoomScale="75" zoomScaleNormal="75" zoomScalePageLayoutView="75" workbookViewId="0">
      <pane xSplit="1" ySplit="1" topLeftCell="B2" activePane="bottomRight" state="frozenSplit"/>
      <selection pane="topRight" activeCell="B1" sqref="B1"/>
      <selection pane="bottomLeft" activeCell="A2" sqref="A2"/>
      <selection pane="bottomRight" activeCell="A2" sqref="A2"/>
    </sheetView>
  </sheetViews>
  <sheetFormatPr baseColWidth="10" defaultColWidth="8.85546875" defaultRowHeight="17" x14ac:dyDescent="0"/>
  <cols>
    <col min="1" max="1" width="5.42578125" style="3" customWidth="1"/>
    <col min="2" max="2" width="13.85546875" customWidth="1"/>
    <col min="3" max="3" width="55.7109375" customWidth="1"/>
    <col min="4" max="9" width="6.140625" customWidth="1"/>
    <col min="10" max="10" width="6.140625" style="1" customWidth="1"/>
    <col min="11" max="12" width="6.140625" style="2" customWidth="1"/>
    <col min="13" max="20" width="6.140625" customWidth="1"/>
  </cols>
  <sheetData>
    <row r="1" spans="1:20" ht="62">
      <c r="A1" s="7" t="s">
        <v>22</v>
      </c>
      <c r="B1" s="6" t="s">
        <v>16</v>
      </c>
      <c r="C1" s="6" t="s">
        <v>96</v>
      </c>
      <c r="D1" s="90" t="s">
        <v>13</v>
      </c>
      <c r="E1" s="80" t="s">
        <v>33</v>
      </c>
      <c r="F1" s="81" t="s">
        <v>34</v>
      </c>
      <c r="G1" s="85" t="s">
        <v>35</v>
      </c>
      <c r="H1" s="81" t="s">
        <v>36</v>
      </c>
      <c r="I1" s="80" t="s">
        <v>37</v>
      </c>
      <c r="J1" s="83" t="s">
        <v>38</v>
      </c>
      <c r="K1" s="84" t="s">
        <v>39</v>
      </c>
      <c r="L1" s="84" t="s">
        <v>40</v>
      </c>
      <c r="M1" s="80" t="s">
        <v>41</v>
      </c>
      <c r="N1" s="81" t="s">
        <v>42</v>
      </c>
      <c r="O1" s="82" t="s">
        <v>43</v>
      </c>
      <c r="P1" s="81" t="s">
        <v>44</v>
      </c>
      <c r="Q1" s="80" t="s">
        <v>45</v>
      </c>
      <c r="R1" s="81" t="s">
        <v>46</v>
      </c>
      <c r="S1" s="82" t="s">
        <v>47</v>
      </c>
      <c r="T1" s="81" t="s">
        <v>48</v>
      </c>
    </row>
    <row r="2" spans="1:20" ht="17" customHeight="1">
      <c r="A2" s="18"/>
      <c r="B2" s="10"/>
      <c r="C2" s="19"/>
      <c r="D2" s="20"/>
      <c r="E2" s="11"/>
      <c r="F2" s="12"/>
      <c r="G2" s="32"/>
      <c r="H2" s="12"/>
      <c r="I2" s="11"/>
      <c r="J2" s="16"/>
      <c r="K2" s="32"/>
      <c r="L2" s="15"/>
      <c r="M2" s="11"/>
      <c r="N2" s="12"/>
      <c r="O2" s="13"/>
      <c r="P2" s="12"/>
      <c r="Q2" s="11"/>
      <c r="R2" s="12"/>
      <c r="S2" s="13"/>
      <c r="T2" s="12"/>
    </row>
    <row r="3" spans="1:20" ht="17" customHeight="1">
      <c r="A3" s="18"/>
      <c r="B3" s="10"/>
      <c r="C3" s="19"/>
      <c r="D3" s="20"/>
      <c r="E3" s="11"/>
      <c r="F3" s="12"/>
      <c r="G3" s="32"/>
      <c r="H3" s="12"/>
      <c r="I3" s="11"/>
      <c r="J3" s="16"/>
      <c r="K3" s="32"/>
      <c r="L3" s="15"/>
      <c r="M3" s="11"/>
      <c r="N3" s="12"/>
      <c r="O3" s="13"/>
      <c r="P3" s="12"/>
      <c r="Q3" s="11"/>
      <c r="R3" s="12"/>
      <c r="S3" s="13"/>
      <c r="T3" s="12"/>
    </row>
    <row r="4" spans="1:20" ht="17" customHeight="1">
      <c r="A4" s="18"/>
      <c r="B4" s="10"/>
      <c r="C4" s="19"/>
      <c r="D4" s="20"/>
      <c r="E4" s="11"/>
      <c r="F4" s="12"/>
      <c r="G4" s="32"/>
      <c r="H4" s="12"/>
      <c r="I4" s="11"/>
      <c r="J4" s="16"/>
      <c r="K4" s="32"/>
      <c r="L4" s="15"/>
      <c r="M4" s="11"/>
      <c r="N4" s="12"/>
      <c r="O4" s="13"/>
      <c r="P4" s="12"/>
      <c r="Q4" s="11"/>
      <c r="R4" s="12"/>
      <c r="S4" s="13"/>
      <c r="T4" s="12"/>
    </row>
    <row r="5" spans="1:20" ht="17" customHeight="1">
      <c r="A5" s="18"/>
      <c r="B5" s="10"/>
      <c r="C5" s="19"/>
      <c r="D5" s="20"/>
      <c r="E5" s="11"/>
      <c r="F5" s="12"/>
      <c r="G5" s="13"/>
      <c r="H5" s="12"/>
      <c r="I5" s="11"/>
      <c r="J5" s="16"/>
      <c r="K5" s="13"/>
      <c r="L5" s="15"/>
      <c r="M5" s="11"/>
      <c r="N5" s="12"/>
      <c r="O5" s="13"/>
      <c r="P5" s="12"/>
      <c r="Q5" s="11"/>
      <c r="R5" s="12"/>
      <c r="S5" s="13"/>
      <c r="T5" s="12"/>
    </row>
    <row r="6" spans="1:20" ht="17" customHeight="1">
      <c r="A6" s="18"/>
      <c r="B6" s="10"/>
      <c r="C6" s="19"/>
      <c r="D6" s="20"/>
      <c r="E6" s="11"/>
      <c r="F6" s="12"/>
      <c r="G6" s="13"/>
      <c r="H6" s="12"/>
      <c r="I6" s="11"/>
      <c r="J6" s="16"/>
      <c r="K6" s="13"/>
      <c r="L6" s="15"/>
      <c r="M6" s="11"/>
      <c r="N6" s="12"/>
      <c r="O6" s="13"/>
      <c r="P6" s="12"/>
      <c r="Q6" s="11"/>
      <c r="R6" s="12"/>
      <c r="S6" s="13"/>
      <c r="T6" s="12"/>
    </row>
    <row r="7" spans="1:20" ht="17" customHeight="1">
      <c r="A7" s="18"/>
      <c r="B7" s="10"/>
      <c r="C7" s="19"/>
      <c r="D7" s="20"/>
      <c r="E7" s="11"/>
      <c r="F7" s="12"/>
      <c r="G7" s="13"/>
      <c r="H7" s="12"/>
      <c r="I7" s="11"/>
      <c r="J7" s="16"/>
      <c r="K7" s="13"/>
      <c r="L7" s="15"/>
      <c r="M7" s="11"/>
      <c r="N7" s="12"/>
      <c r="O7" s="13"/>
      <c r="P7" s="12"/>
      <c r="Q7" s="11"/>
      <c r="R7" s="12"/>
      <c r="S7" s="13"/>
      <c r="T7" s="12"/>
    </row>
    <row r="8" spans="1:20" ht="17" customHeight="1">
      <c r="A8" s="18"/>
      <c r="B8" s="10"/>
      <c r="C8" s="19"/>
      <c r="D8" s="20"/>
      <c r="E8" s="11"/>
      <c r="F8" s="12"/>
      <c r="G8" s="13"/>
      <c r="H8" s="12"/>
      <c r="I8" s="11"/>
      <c r="J8" s="16"/>
      <c r="K8" s="13"/>
      <c r="L8" s="15"/>
      <c r="M8" s="11"/>
      <c r="N8" s="12"/>
      <c r="O8" s="13"/>
      <c r="P8" s="12"/>
      <c r="Q8" s="11"/>
      <c r="R8" s="12"/>
      <c r="S8" s="13"/>
      <c r="T8" s="12"/>
    </row>
    <row r="9" spans="1:20" ht="17" customHeight="1">
      <c r="A9" s="18"/>
      <c r="B9" s="10"/>
      <c r="C9" s="19"/>
      <c r="D9" s="20"/>
      <c r="E9" s="11"/>
      <c r="F9" s="12"/>
      <c r="G9" s="13"/>
      <c r="H9" s="12"/>
      <c r="I9" s="11"/>
      <c r="J9" s="15"/>
      <c r="K9" s="13"/>
      <c r="L9" s="15"/>
      <c r="M9" s="11"/>
      <c r="N9" s="12"/>
      <c r="O9" s="13"/>
      <c r="P9" s="12"/>
      <c r="Q9" s="11"/>
      <c r="R9" s="12"/>
      <c r="S9" s="13"/>
      <c r="T9" s="12"/>
    </row>
    <row r="10" spans="1:20" ht="17" customHeight="1">
      <c r="A10" s="18"/>
      <c r="B10" s="10"/>
      <c r="C10" s="19"/>
      <c r="D10" s="20"/>
      <c r="E10" s="11"/>
      <c r="F10" s="12"/>
      <c r="G10" s="13"/>
      <c r="H10" s="12"/>
      <c r="I10" s="11"/>
      <c r="J10" s="15"/>
      <c r="K10" s="13"/>
      <c r="L10" s="15"/>
      <c r="M10" s="11"/>
      <c r="N10" s="12"/>
      <c r="O10" s="13"/>
      <c r="P10" s="12"/>
      <c r="Q10" s="11"/>
      <c r="R10" s="12"/>
      <c r="S10" s="13"/>
      <c r="T10" s="12"/>
    </row>
    <row r="11" spans="1:20" ht="17" customHeight="1">
      <c r="A11" s="18"/>
      <c r="B11" s="10"/>
      <c r="C11" s="19"/>
      <c r="D11" s="20"/>
      <c r="E11" s="11"/>
      <c r="F11" s="12"/>
      <c r="G11" s="13"/>
      <c r="H11" s="12"/>
      <c r="I11" s="11"/>
      <c r="J11" s="16"/>
      <c r="K11" s="13"/>
      <c r="L11" s="15"/>
      <c r="M11" s="11"/>
      <c r="N11" s="12"/>
      <c r="O11" s="13"/>
      <c r="P11" s="12"/>
      <c r="Q11" s="11"/>
      <c r="R11" s="12"/>
      <c r="S11" s="13"/>
      <c r="T11" s="12"/>
    </row>
    <row r="12" spans="1:20" ht="17" customHeight="1">
      <c r="A12" s="18"/>
      <c r="B12" s="10"/>
      <c r="C12" s="19"/>
      <c r="D12" s="20"/>
      <c r="E12" s="11"/>
      <c r="F12" s="12"/>
      <c r="G12" s="13"/>
      <c r="H12" s="12"/>
      <c r="I12" s="11"/>
      <c r="J12" s="16"/>
      <c r="K12" s="13"/>
      <c r="L12" s="15"/>
      <c r="M12" s="33"/>
      <c r="N12" s="12"/>
      <c r="O12" s="13"/>
      <c r="P12" s="12"/>
      <c r="Q12" s="11"/>
      <c r="R12" s="12"/>
      <c r="S12" s="13"/>
      <c r="T12" s="12"/>
    </row>
    <row r="13" spans="1:20" ht="17" customHeight="1">
      <c r="A13" s="18"/>
      <c r="B13" s="10"/>
      <c r="C13" s="19"/>
      <c r="D13" s="20"/>
      <c r="E13" s="11"/>
      <c r="F13" s="12"/>
      <c r="G13" s="13"/>
      <c r="H13" s="12"/>
      <c r="I13" s="11"/>
      <c r="J13" s="16"/>
      <c r="K13" s="13"/>
      <c r="L13" s="15"/>
      <c r="M13" s="11"/>
      <c r="N13" s="12"/>
      <c r="O13" s="13"/>
      <c r="P13" s="12"/>
      <c r="Q13" s="11"/>
      <c r="R13" s="12"/>
      <c r="S13" s="13"/>
      <c r="T13" s="12"/>
    </row>
    <row r="14" spans="1:20" ht="17" customHeight="1">
      <c r="A14" s="18"/>
      <c r="B14" s="10"/>
      <c r="C14" s="19"/>
      <c r="D14" s="20"/>
      <c r="E14" s="11"/>
      <c r="F14" s="12"/>
      <c r="G14" s="13"/>
      <c r="H14" s="12"/>
      <c r="I14" s="11"/>
      <c r="J14" s="16"/>
      <c r="K14" s="13"/>
      <c r="L14" s="15"/>
      <c r="M14" s="11"/>
      <c r="N14" s="12"/>
      <c r="O14" s="13"/>
      <c r="P14" s="12"/>
      <c r="Q14" s="11"/>
      <c r="R14" s="12"/>
      <c r="S14" s="13"/>
      <c r="T14" s="12"/>
    </row>
    <row r="15" spans="1:20" ht="17" customHeight="1">
      <c r="A15" s="18"/>
      <c r="B15" s="10"/>
      <c r="C15" s="19"/>
      <c r="D15" s="20"/>
      <c r="E15" s="11"/>
      <c r="F15" s="12"/>
      <c r="G15" s="13"/>
      <c r="H15" s="12"/>
      <c r="I15" s="11"/>
      <c r="J15" s="16"/>
      <c r="K15" s="13"/>
      <c r="L15" s="15"/>
      <c r="M15" s="33"/>
      <c r="N15" s="12"/>
      <c r="O15" s="13"/>
      <c r="P15" s="12"/>
      <c r="Q15" s="11"/>
      <c r="R15" s="12"/>
      <c r="S15" s="13"/>
      <c r="T15" s="12"/>
    </row>
    <row r="16" spans="1:20" ht="17" customHeight="1">
      <c r="A16" s="18"/>
      <c r="B16" s="10"/>
      <c r="C16" s="19"/>
      <c r="D16" s="20"/>
      <c r="E16" s="11"/>
      <c r="F16" s="12"/>
      <c r="G16" s="13"/>
      <c r="H16" s="12"/>
      <c r="I16" s="11"/>
      <c r="J16" s="16"/>
      <c r="K16" s="13"/>
      <c r="L16" s="15"/>
      <c r="M16" s="33"/>
      <c r="N16" s="12"/>
      <c r="O16" s="13"/>
      <c r="P16" s="12"/>
      <c r="Q16" s="11"/>
      <c r="R16" s="12"/>
      <c r="S16" s="13"/>
      <c r="T16" s="12"/>
    </row>
    <row r="17" spans="1:20" ht="17" customHeight="1">
      <c r="A17" s="18"/>
      <c r="B17" s="10"/>
      <c r="C17" s="19"/>
      <c r="D17" s="20"/>
      <c r="E17" s="11"/>
      <c r="F17" s="12"/>
      <c r="G17" s="13"/>
      <c r="H17" s="12"/>
      <c r="I17" s="11"/>
      <c r="J17" s="16"/>
      <c r="K17" s="13"/>
      <c r="L17" s="15"/>
      <c r="M17" s="33"/>
      <c r="N17" s="12"/>
      <c r="O17" s="13"/>
      <c r="P17" s="12"/>
      <c r="Q17" s="11"/>
      <c r="R17" s="12"/>
      <c r="S17" s="13"/>
      <c r="T17" s="12"/>
    </row>
    <row r="18" spans="1:20" ht="17" customHeight="1">
      <c r="A18" s="18"/>
      <c r="B18" s="10"/>
      <c r="C18" s="19"/>
      <c r="D18" s="20"/>
      <c r="E18" s="11"/>
      <c r="F18" s="12"/>
      <c r="G18" s="32"/>
      <c r="H18" s="12"/>
      <c r="I18" s="11"/>
      <c r="J18" s="16"/>
      <c r="K18" s="32"/>
      <c r="L18" s="15"/>
      <c r="M18" s="33"/>
      <c r="N18" s="17"/>
      <c r="O18" s="13"/>
      <c r="P18" s="12"/>
      <c r="Q18" s="11"/>
      <c r="R18" s="12"/>
      <c r="S18" s="13"/>
      <c r="T18" s="12"/>
    </row>
    <row r="19" spans="1:20" ht="17" customHeight="1">
      <c r="A19" s="18"/>
      <c r="B19" s="10"/>
      <c r="C19" s="19"/>
      <c r="D19" s="20"/>
      <c r="E19" s="11"/>
      <c r="F19" s="12"/>
      <c r="G19" s="32"/>
      <c r="H19" s="12"/>
      <c r="I19" s="11"/>
      <c r="J19" s="16"/>
      <c r="K19" s="32"/>
      <c r="L19" s="15"/>
      <c r="M19" s="33"/>
      <c r="N19" s="17"/>
      <c r="O19" s="13"/>
      <c r="P19" s="12"/>
      <c r="Q19" s="11"/>
      <c r="R19" s="12"/>
      <c r="S19" s="13"/>
      <c r="T19" s="12"/>
    </row>
    <row r="20" spans="1:20" ht="17" customHeight="1">
      <c r="A20" s="18"/>
      <c r="B20" s="10"/>
      <c r="C20" s="19"/>
      <c r="D20" s="20"/>
      <c r="E20" s="11"/>
      <c r="F20" s="12"/>
      <c r="G20" s="32"/>
      <c r="H20" s="12"/>
      <c r="I20" s="11"/>
      <c r="J20" s="16"/>
      <c r="K20" s="32"/>
      <c r="L20" s="15"/>
      <c r="M20" s="33"/>
      <c r="N20" s="12"/>
      <c r="O20" s="13"/>
      <c r="P20" s="12"/>
      <c r="Q20" s="11"/>
      <c r="R20" s="12"/>
      <c r="S20" s="13"/>
      <c r="T20" s="12"/>
    </row>
    <row r="21" spans="1:20" ht="17" customHeight="1">
      <c r="A21" s="18"/>
      <c r="B21" s="10"/>
      <c r="C21" s="19"/>
      <c r="D21" s="20"/>
      <c r="E21" s="11"/>
      <c r="F21" s="12"/>
      <c r="G21" s="13"/>
      <c r="H21" s="12"/>
      <c r="I21" s="11"/>
      <c r="J21" s="16"/>
      <c r="K21" s="13"/>
      <c r="L21" s="15"/>
      <c r="M21" s="11"/>
      <c r="N21" s="12"/>
      <c r="O21" s="13"/>
      <c r="P21" s="12"/>
      <c r="Q21" s="11"/>
      <c r="R21" s="12"/>
      <c r="S21" s="13"/>
      <c r="T21" s="12"/>
    </row>
    <row r="22" spans="1:20" ht="17" customHeight="1">
      <c r="A22" s="18"/>
      <c r="B22" s="10"/>
      <c r="C22" s="19"/>
      <c r="D22" s="20"/>
      <c r="E22" s="11"/>
      <c r="F22" s="12"/>
      <c r="G22" s="13"/>
      <c r="H22" s="12"/>
      <c r="I22" s="11"/>
      <c r="J22" s="16"/>
      <c r="K22" s="13"/>
      <c r="L22" s="15"/>
      <c r="M22" s="11"/>
      <c r="N22" s="17"/>
      <c r="O22" s="13"/>
      <c r="P22" s="12"/>
      <c r="Q22" s="11"/>
      <c r="R22" s="12"/>
      <c r="S22" s="13"/>
      <c r="T22" s="12"/>
    </row>
    <row r="23" spans="1:20" ht="17" customHeight="1">
      <c r="A23" s="18"/>
      <c r="B23" s="10"/>
      <c r="C23" s="19"/>
      <c r="D23" s="20"/>
      <c r="E23" s="11"/>
      <c r="F23" s="12"/>
      <c r="G23" s="13"/>
      <c r="H23" s="12"/>
      <c r="I23" s="11"/>
      <c r="J23" s="16"/>
      <c r="K23" s="13"/>
      <c r="L23" s="15"/>
      <c r="M23" s="11"/>
      <c r="N23" s="12"/>
      <c r="O23" s="13"/>
      <c r="P23" s="12"/>
      <c r="Q23" s="11"/>
      <c r="R23" s="12"/>
      <c r="S23" s="13"/>
      <c r="T23" s="12"/>
    </row>
    <row r="24" spans="1:20" ht="17" customHeight="1">
      <c r="A24" s="18"/>
      <c r="B24" s="10"/>
      <c r="C24" s="19"/>
      <c r="D24" s="20"/>
      <c r="E24" s="11"/>
      <c r="F24" s="12"/>
      <c r="G24" s="32"/>
      <c r="H24" s="12"/>
      <c r="I24" s="11"/>
      <c r="J24" s="16"/>
      <c r="K24" s="32"/>
      <c r="L24" s="15"/>
      <c r="M24" s="33"/>
      <c r="N24" s="12"/>
      <c r="O24" s="13"/>
      <c r="P24" s="12"/>
      <c r="Q24" s="11"/>
      <c r="R24" s="12"/>
      <c r="S24" s="13"/>
      <c r="T24" s="12"/>
    </row>
    <row r="25" spans="1:20" ht="17" customHeight="1">
      <c r="A25" s="18"/>
      <c r="B25" s="10"/>
      <c r="C25" s="19"/>
      <c r="D25" s="20"/>
      <c r="E25" s="11"/>
      <c r="F25" s="12"/>
      <c r="G25" s="13"/>
      <c r="H25" s="12"/>
      <c r="I25" s="11"/>
      <c r="J25" s="16"/>
      <c r="K25" s="13"/>
      <c r="L25" s="15"/>
      <c r="M25" s="11"/>
      <c r="N25" s="12"/>
      <c r="O25" s="13"/>
      <c r="P25" s="12"/>
      <c r="Q25" s="11"/>
      <c r="R25" s="12"/>
      <c r="S25" s="13"/>
      <c r="T25" s="12"/>
    </row>
    <row r="26" spans="1:20" ht="17" customHeight="1">
      <c r="A26" s="18"/>
      <c r="B26" s="10"/>
      <c r="C26" s="19"/>
      <c r="D26" s="20"/>
      <c r="E26" s="11"/>
      <c r="F26" s="12"/>
      <c r="G26" s="32"/>
      <c r="H26" s="12"/>
      <c r="I26" s="11"/>
      <c r="J26" s="16"/>
      <c r="K26" s="32"/>
      <c r="L26" s="15"/>
      <c r="M26" s="11"/>
      <c r="N26" s="12"/>
      <c r="O26" s="13"/>
      <c r="P26" s="12"/>
      <c r="Q26" s="11"/>
      <c r="R26" s="12"/>
      <c r="S26" s="13"/>
      <c r="T26" s="12"/>
    </row>
    <row r="27" spans="1:20" ht="17" customHeight="1">
      <c r="A27" s="18"/>
      <c r="B27" s="10"/>
      <c r="C27" s="19"/>
      <c r="D27" s="20"/>
      <c r="E27" s="11"/>
      <c r="F27" s="12"/>
      <c r="G27" s="13"/>
      <c r="H27" s="12"/>
      <c r="I27" s="11"/>
      <c r="J27" s="16"/>
      <c r="K27" s="13"/>
      <c r="L27" s="15"/>
      <c r="M27" s="11"/>
      <c r="N27" s="12"/>
      <c r="O27" s="13"/>
      <c r="P27" s="12"/>
      <c r="Q27" s="11"/>
      <c r="R27" s="12"/>
      <c r="S27" s="13"/>
      <c r="T27" s="12"/>
    </row>
    <row r="28" spans="1:20" ht="17" customHeight="1">
      <c r="A28" s="18"/>
      <c r="B28" s="10"/>
      <c r="C28" s="19"/>
      <c r="D28" s="20"/>
      <c r="E28" s="11"/>
      <c r="F28" s="12"/>
      <c r="G28" s="13"/>
      <c r="H28" s="12"/>
      <c r="I28" s="11"/>
      <c r="J28" s="16"/>
      <c r="K28" s="13"/>
      <c r="L28" s="15"/>
      <c r="M28" s="11"/>
      <c r="N28" s="12"/>
      <c r="O28" s="13"/>
      <c r="P28" s="12"/>
      <c r="Q28" s="11"/>
      <c r="R28" s="12"/>
      <c r="S28" s="13"/>
      <c r="T28" s="12"/>
    </row>
    <row r="29" spans="1:20" ht="17" customHeight="1">
      <c r="A29" s="18"/>
      <c r="B29" s="10"/>
      <c r="C29" s="19"/>
      <c r="D29" s="20"/>
      <c r="E29" s="11"/>
      <c r="F29" s="12"/>
      <c r="G29" s="13"/>
      <c r="H29" s="12"/>
      <c r="I29" s="11"/>
      <c r="J29" s="16"/>
      <c r="K29" s="13"/>
      <c r="L29" s="15"/>
      <c r="M29" s="11"/>
      <c r="N29" s="12"/>
      <c r="O29" s="13"/>
      <c r="P29" s="12"/>
      <c r="Q29" s="11"/>
      <c r="R29" s="12"/>
      <c r="S29" s="13"/>
      <c r="T29" s="12"/>
    </row>
    <row r="30" spans="1:20" ht="17" customHeight="1">
      <c r="A30" s="18"/>
      <c r="B30" s="10"/>
      <c r="C30" s="19"/>
      <c r="D30" s="20"/>
      <c r="E30" s="11"/>
      <c r="F30" s="12"/>
      <c r="G30" s="13"/>
      <c r="H30" s="12"/>
      <c r="I30" s="11"/>
      <c r="J30" s="16"/>
      <c r="K30" s="13"/>
      <c r="L30" s="15"/>
      <c r="M30" s="11"/>
      <c r="N30" s="12"/>
      <c r="O30" s="13"/>
      <c r="P30" s="12"/>
      <c r="Q30" s="11"/>
      <c r="R30" s="12"/>
      <c r="S30" s="13"/>
      <c r="T30" s="12"/>
    </row>
    <row r="31" spans="1:20" ht="17" customHeight="1">
      <c r="A31" s="18"/>
      <c r="B31" s="10"/>
      <c r="C31" s="19"/>
      <c r="D31" s="20"/>
      <c r="E31" s="11"/>
      <c r="F31" s="12"/>
      <c r="G31" s="13"/>
      <c r="H31" s="12"/>
      <c r="I31" s="11"/>
      <c r="J31" s="16"/>
      <c r="K31" s="13"/>
      <c r="L31" s="15"/>
      <c r="M31" s="11"/>
      <c r="N31" s="12"/>
      <c r="O31" s="13"/>
      <c r="P31" s="12"/>
      <c r="Q31" s="11"/>
      <c r="R31" s="12"/>
      <c r="S31" s="13"/>
      <c r="T31" s="12"/>
    </row>
    <row r="32" spans="1:20" ht="17" customHeight="1">
      <c r="A32" s="18"/>
      <c r="B32" s="10"/>
      <c r="C32" s="19"/>
      <c r="D32" s="20"/>
      <c r="E32" s="11"/>
      <c r="F32" s="12"/>
      <c r="G32" s="13"/>
      <c r="H32" s="12"/>
      <c r="I32" s="11"/>
      <c r="J32" s="16"/>
      <c r="K32" s="13"/>
      <c r="L32" s="15"/>
      <c r="M32" s="11"/>
      <c r="N32" s="12"/>
      <c r="O32" s="13"/>
      <c r="P32" s="12"/>
      <c r="Q32" s="11"/>
      <c r="R32" s="12"/>
      <c r="S32" s="13"/>
      <c r="T32" s="12"/>
    </row>
    <row r="33" spans="1:20" ht="17" customHeight="1">
      <c r="A33" s="18"/>
      <c r="B33" s="10"/>
      <c r="C33" s="19"/>
      <c r="D33" s="20"/>
      <c r="E33" s="11"/>
      <c r="F33" s="12"/>
      <c r="G33" s="13"/>
      <c r="H33" s="12"/>
      <c r="I33" s="11"/>
      <c r="J33" s="16"/>
      <c r="K33" s="13"/>
      <c r="L33" s="15"/>
      <c r="M33" s="11"/>
      <c r="N33" s="12"/>
      <c r="O33" s="13"/>
      <c r="P33" s="12"/>
      <c r="Q33" s="11"/>
      <c r="R33" s="12"/>
      <c r="S33" s="13"/>
      <c r="T33" s="12"/>
    </row>
    <row r="34" spans="1:20" ht="17" customHeight="1">
      <c r="A34" s="18"/>
      <c r="B34" s="10"/>
      <c r="C34" s="19"/>
      <c r="D34" s="20"/>
      <c r="E34" s="11"/>
      <c r="F34" s="12"/>
      <c r="G34" s="13"/>
      <c r="H34" s="12"/>
      <c r="I34" s="11"/>
      <c r="J34" s="16"/>
      <c r="K34" s="13"/>
      <c r="L34" s="15"/>
      <c r="M34" s="11"/>
      <c r="N34" s="12"/>
      <c r="O34" s="13"/>
      <c r="P34" s="12"/>
      <c r="Q34" s="11"/>
      <c r="R34" s="12"/>
      <c r="S34" s="13"/>
      <c r="T34" s="12"/>
    </row>
    <row r="35" spans="1:20" ht="17" customHeight="1">
      <c r="A35" s="18"/>
      <c r="B35" s="10"/>
      <c r="C35" s="19"/>
      <c r="D35" s="20"/>
      <c r="E35" s="11"/>
      <c r="F35" s="12"/>
      <c r="G35" s="13"/>
      <c r="H35" s="12"/>
      <c r="I35" s="11"/>
      <c r="J35" s="16"/>
      <c r="K35" s="13"/>
      <c r="L35" s="15"/>
      <c r="M35" s="11"/>
      <c r="N35" s="12"/>
      <c r="O35" s="13"/>
      <c r="P35" s="12"/>
      <c r="Q35" s="11"/>
      <c r="R35" s="12"/>
      <c r="S35" s="13"/>
      <c r="T35" s="12"/>
    </row>
    <row r="36" spans="1:20" ht="17" customHeight="1">
      <c r="A36" s="18"/>
      <c r="B36" s="10"/>
      <c r="C36" s="19"/>
      <c r="D36" s="20"/>
      <c r="E36" s="11"/>
      <c r="F36" s="12"/>
      <c r="G36" s="13"/>
      <c r="H36" s="12"/>
      <c r="I36" s="11"/>
      <c r="J36" s="16"/>
      <c r="K36" s="13"/>
      <c r="L36" s="15"/>
      <c r="M36" s="11"/>
      <c r="N36" s="12"/>
      <c r="O36" s="13"/>
      <c r="P36" s="12"/>
      <c r="Q36" s="11"/>
      <c r="R36" s="12"/>
      <c r="S36" s="13"/>
      <c r="T36" s="12"/>
    </row>
    <row r="37" spans="1:20" ht="17" customHeight="1">
      <c r="A37" s="18"/>
      <c r="B37" s="10"/>
      <c r="C37" s="19"/>
      <c r="D37" s="20"/>
      <c r="E37" s="11"/>
      <c r="F37" s="12"/>
      <c r="G37" s="13"/>
      <c r="H37" s="12"/>
      <c r="I37" s="11"/>
      <c r="J37" s="15"/>
      <c r="K37" s="13"/>
      <c r="L37" s="15"/>
      <c r="M37" s="11"/>
      <c r="N37" s="12"/>
      <c r="O37" s="13"/>
      <c r="P37" s="12"/>
      <c r="Q37" s="11"/>
      <c r="R37" s="12"/>
      <c r="S37" s="13"/>
      <c r="T37" s="12"/>
    </row>
    <row r="38" spans="1:20" ht="17" customHeight="1">
      <c r="A38" s="18"/>
      <c r="B38" s="10"/>
      <c r="C38" s="19"/>
      <c r="D38" s="20"/>
      <c r="E38" s="11"/>
      <c r="F38" s="12"/>
      <c r="G38" s="13"/>
      <c r="H38" s="12"/>
      <c r="I38" s="11"/>
      <c r="J38" s="15"/>
      <c r="K38" s="13"/>
      <c r="L38" s="15"/>
      <c r="M38" s="11"/>
      <c r="N38" s="12"/>
      <c r="O38" s="13"/>
      <c r="P38" s="12"/>
      <c r="Q38" s="11"/>
      <c r="R38" s="12"/>
      <c r="S38" s="13"/>
      <c r="T38" s="12"/>
    </row>
    <row r="39" spans="1:20" ht="17" customHeight="1">
      <c r="A39" s="18"/>
      <c r="B39" s="10"/>
      <c r="C39" s="19"/>
      <c r="D39" s="20"/>
      <c r="E39" s="11"/>
      <c r="F39" s="12"/>
      <c r="G39" s="13"/>
      <c r="H39" s="12"/>
      <c r="I39" s="11"/>
      <c r="J39" s="15"/>
      <c r="K39" s="13"/>
      <c r="L39" s="15"/>
      <c r="M39" s="11"/>
      <c r="N39" s="12"/>
      <c r="O39" s="13"/>
      <c r="P39" s="12"/>
      <c r="Q39" s="11"/>
      <c r="R39" s="12"/>
      <c r="S39" s="13"/>
      <c r="T39" s="12"/>
    </row>
    <row r="40" spans="1:20" ht="17" customHeight="1">
      <c r="A40" s="18"/>
      <c r="B40" s="10"/>
      <c r="C40" s="19"/>
      <c r="D40" s="20"/>
      <c r="E40" s="11"/>
      <c r="F40" s="12"/>
      <c r="G40" s="13"/>
      <c r="H40" s="12"/>
      <c r="I40" s="11"/>
      <c r="J40" s="15"/>
      <c r="K40" s="13"/>
      <c r="L40" s="15"/>
      <c r="M40" s="11"/>
      <c r="N40" s="12"/>
      <c r="O40" s="13"/>
      <c r="P40" s="12"/>
      <c r="Q40" s="11"/>
      <c r="R40" s="12"/>
      <c r="S40" s="13"/>
      <c r="T40" s="12"/>
    </row>
    <row r="41" spans="1:20" ht="17" customHeight="1">
      <c r="A41" s="18"/>
      <c r="B41" s="10"/>
      <c r="C41" s="19"/>
      <c r="D41" s="20"/>
      <c r="E41" s="11"/>
      <c r="F41" s="12"/>
      <c r="G41" s="13"/>
      <c r="H41" s="12"/>
      <c r="I41" s="11"/>
      <c r="J41" s="15"/>
      <c r="K41" s="13"/>
      <c r="L41" s="15"/>
      <c r="M41" s="11"/>
      <c r="N41" s="12"/>
      <c r="O41" s="13"/>
      <c r="P41" s="12"/>
      <c r="Q41" s="11"/>
      <c r="R41" s="12"/>
      <c r="S41" s="13"/>
      <c r="T41" s="12"/>
    </row>
    <row r="42" spans="1:20" ht="17" customHeight="1">
      <c r="A42" s="18"/>
      <c r="B42" s="10"/>
      <c r="C42" s="19"/>
      <c r="D42" s="20"/>
      <c r="E42" s="11"/>
      <c r="F42" s="12"/>
      <c r="G42" s="13"/>
      <c r="H42" s="12"/>
      <c r="I42" s="11"/>
      <c r="J42" s="15"/>
      <c r="K42" s="13"/>
      <c r="L42" s="15"/>
      <c r="M42" s="11"/>
      <c r="N42" s="12"/>
      <c r="O42" s="13"/>
      <c r="P42" s="12"/>
      <c r="Q42" s="11"/>
      <c r="R42" s="12"/>
      <c r="S42" s="13"/>
      <c r="T42" s="12"/>
    </row>
    <row r="43" spans="1:20" ht="17" customHeight="1">
      <c r="A43" s="18"/>
      <c r="B43" s="10"/>
      <c r="C43" s="19"/>
      <c r="D43" s="20"/>
      <c r="E43" s="11"/>
      <c r="F43" s="12"/>
      <c r="G43" s="13"/>
      <c r="H43" s="12"/>
      <c r="I43" s="11"/>
      <c r="J43" s="15"/>
      <c r="K43" s="13"/>
      <c r="L43" s="15"/>
      <c r="M43" s="11"/>
      <c r="N43" s="12"/>
      <c r="O43" s="13"/>
      <c r="P43" s="12"/>
      <c r="Q43" s="11"/>
      <c r="R43" s="12"/>
      <c r="S43" s="13"/>
      <c r="T43" s="12"/>
    </row>
    <row r="44" spans="1:20" ht="17" customHeight="1">
      <c r="A44" s="18"/>
      <c r="B44" s="10"/>
      <c r="C44" s="19"/>
      <c r="D44" s="20"/>
      <c r="E44" s="11"/>
      <c r="F44" s="12"/>
      <c r="G44" s="13"/>
      <c r="H44" s="12"/>
      <c r="I44" s="11"/>
      <c r="J44" s="16"/>
      <c r="K44" s="13"/>
      <c r="L44" s="15"/>
      <c r="M44" s="11"/>
      <c r="N44" s="12"/>
      <c r="O44" s="13"/>
      <c r="P44" s="12"/>
      <c r="Q44" s="11"/>
      <c r="R44" s="12"/>
      <c r="S44" s="13"/>
      <c r="T44" s="12"/>
    </row>
    <row r="45" spans="1:20" ht="17" customHeight="1">
      <c r="A45" s="18"/>
      <c r="B45" s="10"/>
      <c r="C45" s="19"/>
      <c r="D45" s="20"/>
      <c r="E45" s="11"/>
      <c r="F45" s="12"/>
      <c r="G45" s="13"/>
      <c r="H45" s="12"/>
      <c r="I45" s="11"/>
      <c r="J45" s="16"/>
      <c r="K45" s="13"/>
      <c r="L45" s="15"/>
      <c r="M45" s="11"/>
      <c r="N45" s="12"/>
      <c r="O45" s="13"/>
      <c r="P45" s="12"/>
      <c r="Q45" s="11"/>
      <c r="R45" s="12"/>
      <c r="S45" s="13"/>
      <c r="T45" s="12"/>
    </row>
    <row r="46" spans="1:20" ht="17" customHeight="1">
      <c r="A46" s="18"/>
      <c r="B46" s="10"/>
      <c r="C46" s="19"/>
      <c r="D46" s="20"/>
      <c r="E46" s="11"/>
      <c r="F46" s="12"/>
      <c r="G46" s="13"/>
      <c r="H46" s="12"/>
      <c r="I46" s="11"/>
      <c r="J46" s="16"/>
      <c r="K46" s="13"/>
      <c r="L46" s="15"/>
      <c r="M46" s="11"/>
      <c r="N46" s="12"/>
      <c r="O46" s="13"/>
      <c r="P46" s="12"/>
      <c r="Q46" s="11"/>
      <c r="R46" s="12"/>
      <c r="S46" s="13"/>
      <c r="T46" s="12"/>
    </row>
    <row r="47" spans="1:20" ht="17" customHeight="1">
      <c r="A47" s="18"/>
      <c r="B47" s="10"/>
      <c r="C47" s="19"/>
      <c r="D47" s="20"/>
      <c r="E47" s="11"/>
      <c r="F47" s="12"/>
      <c r="G47" s="13"/>
      <c r="H47" s="12"/>
      <c r="I47" s="11"/>
      <c r="J47" s="16"/>
      <c r="K47" s="13"/>
      <c r="L47" s="15"/>
      <c r="M47" s="11"/>
      <c r="N47" s="12"/>
      <c r="O47" s="13"/>
      <c r="P47" s="12"/>
      <c r="Q47" s="11"/>
      <c r="R47" s="12"/>
      <c r="S47" s="13"/>
      <c r="T47" s="12"/>
    </row>
    <row r="48" spans="1:20" ht="17" customHeight="1">
      <c r="A48" s="18"/>
      <c r="B48" s="10"/>
      <c r="C48" s="19"/>
      <c r="D48" s="20"/>
      <c r="E48" s="11"/>
      <c r="F48" s="12"/>
      <c r="G48" s="13"/>
      <c r="H48" s="12"/>
      <c r="I48" s="11"/>
      <c r="J48" s="16"/>
      <c r="K48" s="13"/>
      <c r="L48" s="15"/>
      <c r="M48" s="11"/>
      <c r="N48" s="12"/>
      <c r="O48" s="13"/>
      <c r="P48" s="12"/>
      <c r="Q48" s="11"/>
      <c r="R48" s="12"/>
      <c r="S48" s="13"/>
      <c r="T48" s="12"/>
    </row>
    <row r="49" spans="1:20" ht="17" customHeight="1">
      <c r="A49" s="18"/>
      <c r="B49" s="10"/>
      <c r="C49" s="19"/>
      <c r="D49" s="20"/>
      <c r="E49" s="11"/>
      <c r="F49" s="12"/>
      <c r="G49" s="13"/>
      <c r="H49" s="12"/>
      <c r="I49" s="11"/>
      <c r="J49" s="16"/>
      <c r="K49" s="13"/>
      <c r="L49" s="15"/>
      <c r="M49" s="11"/>
      <c r="N49" s="12"/>
      <c r="O49" s="13"/>
      <c r="P49" s="12"/>
      <c r="Q49" s="11"/>
      <c r="R49" s="12"/>
      <c r="S49" s="13"/>
      <c r="T49" s="12"/>
    </row>
    <row r="50" spans="1:20" ht="17" customHeight="1">
      <c r="A50" s="18"/>
      <c r="B50" s="10"/>
      <c r="C50" s="19"/>
      <c r="D50" s="20"/>
      <c r="E50" s="11"/>
      <c r="F50" s="12"/>
      <c r="G50" s="13"/>
      <c r="H50" s="12"/>
      <c r="I50" s="11"/>
      <c r="J50" s="16"/>
      <c r="K50" s="13"/>
      <c r="L50" s="15"/>
      <c r="M50" s="11"/>
      <c r="N50" s="12"/>
      <c r="O50" s="13"/>
      <c r="P50" s="12"/>
      <c r="Q50" s="11"/>
      <c r="R50" s="12"/>
      <c r="S50" s="13"/>
      <c r="T50" s="12"/>
    </row>
    <row r="51" spans="1:20" ht="17" customHeight="1">
      <c r="A51" s="18"/>
      <c r="B51" s="10"/>
      <c r="C51" s="19"/>
      <c r="D51" s="20"/>
      <c r="E51" s="11"/>
      <c r="F51" s="12"/>
      <c r="G51" s="13"/>
      <c r="H51" s="12"/>
      <c r="I51" s="11"/>
      <c r="J51" s="16"/>
      <c r="K51" s="13"/>
      <c r="L51" s="15"/>
      <c r="M51" s="11"/>
      <c r="N51" s="12"/>
      <c r="O51" s="13"/>
      <c r="P51" s="12"/>
      <c r="Q51" s="11"/>
      <c r="R51" s="12"/>
      <c r="S51" s="13"/>
      <c r="T51" s="12"/>
    </row>
    <row r="52" spans="1:20" s="44" customFormat="1" ht="18">
      <c r="A52" s="39" t="s">
        <v>5</v>
      </c>
      <c r="B52" s="40" t="s">
        <v>0</v>
      </c>
      <c r="C52" s="41"/>
      <c r="D52" s="42"/>
      <c r="E52" s="43">
        <f t="shared" ref="E52:T52" si="0">SUM(E2:E51)</f>
        <v>0</v>
      </c>
      <c r="F52" s="43">
        <f t="shared" si="0"/>
        <v>0</v>
      </c>
      <c r="G52" s="43">
        <f t="shared" si="0"/>
        <v>0</v>
      </c>
      <c r="H52" s="43">
        <f t="shared" si="0"/>
        <v>0</v>
      </c>
      <c r="I52" s="43">
        <f t="shared" si="0"/>
        <v>0</v>
      </c>
      <c r="J52" s="72">
        <f t="shared" si="0"/>
        <v>0</v>
      </c>
      <c r="K52" s="43">
        <f t="shared" si="0"/>
        <v>0</v>
      </c>
      <c r="L52" s="73">
        <f t="shared" si="0"/>
        <v>0</v>
      </c>
      <c r="M52" s="43">
        <f t="shared" si="0"/>
        <v>0</v>
      </c>
      <c r="N52" s="43">
        <f t="shared" si="0"/>
        <v>0</v>
      </c>
      <c r="O52" s="43">
        <f t="shared" si="0"/>
        <v>0</v>
      </c>
      <c r="P52" s="43">
        <f t="shared" si="0"/>
        <v>0</v>
      </c>
      <c r="Q52" s="43">
        <f t="shared" si="0"/>
        <v>0</v>
      </c>
      <c r="R52" s="43">
        <f t="shared" si="0"/>
        <v>0</v>
      </c>
      <c r="S52" s="43">
        <f t="shared" si="0"/>
        <v>0</v>
      </c>
      <c r="T52" s="43">
        <f t="shared" si="0"/>
        <v>0</v>
      </c>
    </row>
    <row r="53" spans="1:20" ht="15">
      <c r="A53" s="45" t="s">
        <v>5</v>
      </c>
      <c r="B53" s="46" t="s">
        <v>1</v>
      </c>
      <c r="C53" s="8"/>
      <c r="D53" s="47"/>
      <c r="E53" s="48">
        <f>RANK(E52,$E52:$T52)</f>
        <v>1</v>
      </c>
      <c r="F53" s="48">
        <f t="shared" ref="F53:T53" si="1">RANK(F52,$E52:$T52)</f>
        <v>1</v>
      </c>
      <c r="G53" s="48">
        <f t="shared" si="1"/>
        <v>1</v>
      </c>
      <c r="H53" s="48">
        <f t="shared" si="1"/>
        <v>1</v>
      </c>
      <c r="I53" s="48">
        <f t="shared" si="1"/>
        <v>1</v>
      </c>
      <c r="J53" s="70">
        <f t="shared" si="1"/>
        <v>1</v>
      </c>
      <c r="K53" s="48">
        <f t="shared" si="1"/>
        <v>1</v>
      </c>
      <c r="L53" s="70">
        <f t="shared" si="1"/>
        <v>1</v>
      </c>
      <c r="M53" s="48">
        <f t="shared" si="1"/>
        <v>1</v>
      </c>
      <c r="N53" s="48">
        <f t="shared" si="1"/>
        <v>1</v>
      </c>
      <c r="O53" s="48">
        <f t="shared" si="1"/>
        <v>1</v>
      </c>
      <c r="P53" s="48">
        <f t="shared" si="1"/>
        <v>1</v>
      </c>
      <c r="Q53" s="48">
        <f t="shared" si="1"/>
        <v>1</v>
      </c>
      <c r="R53" s="48">
        <f t="shared" si="1"/>
        <v>1</v>
      </c>
      <c r="S53" s="48">
        <f t="shared" si="1"/>
        <v>1</v>
      </c>
      <c r="T53" s="48">
        <f t="shared" si="1"/>
        <v>1</v>
      </c>
    </row>
    <row r="54" spans="1:20" ht="18">
      <c r="A54" s="45" t="s">
        <v>24</v>
      </c>
      <c r="B54" s="46" t="s">
        <v>90</v>
      </c>
      <c r="C54" s="8"/>
      <c r="D54" s="47"/>
      <c r="E54" s="43"/>
      <c r="F54" s="43"/>
      <c r="G54" s="43"/>
      <c r="H54" s="43"/>
      <c r="I54" s="43"/>
      <c r="J54" s="73"/>
      <c r="K54" s="43"/>
      <c r="L54" s="73"/>
      <c r="M54" s="43"/>
      <c r="N54" s="43"/>
      <c r="O54" s="43"/>
      <c r="P54" s="43"/>
      <c r="Q54" s="43"/>
      <c r="R54" s="43"/>
      <c r="S54" s="43"/>
      <c r="T54" s="43"/>
    </row>
    <row r="55" spans="1:20" s="44" customFormat="1" ht="18">
      <c r="A55" s="49" t="s">
        <v>6</v>
      </c>
      <c r="B55" s="40"/>
      <c r="C55" s="41"/>
      <c r="D55" s="42"/>
      <c r="J55" s="71"/>
      <c r="L55" s="71"/>
    </row>
    <row r="56" spans="1:20" ht="45">
      <c r="A56" s="18">
        <v>137</v>
      </c>
      <c r="B56" s="10" t="s">
        <v>14</v>
      </c>
      <c r="C56" s="19" t="s">
        <v>69</v>
      </c>
      <c r="D56" s="20"/>
      <c r="E56" s="11"/>
      <c r="F56" s="12"/>
      <c r="G56" s="13"/>
      <c r="H56" s="12"/>
      <c r="I56" s="11"/>
      <c r="J56" s="14"/>
      <c r="K56" s="13"/>
      <c r="L56" s="15"/>
      <c r="M56" s="11"/>
      <c r="N56" s="12"/>
      <c r="O56" s="13"/>
      <c r="P56" s="12"/>
      <c r="Q56" s="11"/>
      <c r="R56" s="12"/>
      <c r="S56" s="13"/>
      <c r="T56" s="12"/>
    </row>
    <row r="57" spans="1:20" ht="120">
      <c r="A57" s="18" t="s">
        <v>24</v>
      </c>
      <c r="B57" s="10" t="s">
        <v>14</v>
      </c>
      <c r="C57" s="19" t="s">
        <v>91</v>
      </c>
      <c r="D57" s="20"/>
      <c r="E57" s="11"/>
      <c r="F57" s="12"/>
      <c r="G57" s="13"/>
      <c r="H57" s="12"/>
      <c r="I57" s="11"/>
      <c r="J57" s="14"/>
      <c r="K57" s="13"/>
      <c r="L57" s="15"/>
      <c r="M57" s="11"/>
      <c r="N57" s="12"/>
      <c r="O57" s="13"/>
      <c r="P57" s="12"/>
      <c r="Q57" s="11"/>
      <c r="R57" s="12"/>
      <c r="S57" s="13"/>
      <c r="T57" s="12"/>
    </row>
    <row r="58" spans="1:20" ht="15">
      <c r="A58" s="18">
        <v>138</v>
      </c>
      <c r="B58" s="10" t="s">
        <v>14</v>
      </c>
      <c r="C58" s="19" t="s">
        <v>17</v>
      </c>
      <c r="D58" s="20"/>
      <c r="E58" s="21">
        <v>0</v>
      </c>
      <c r="F58" s="22">
        <v>0</v>
      </c>
      <c r="G58" s="23">
        <v>0</v>
      </c>
      <c r="H58" s="22">
        <v>0</v>
      </c>
      <c r="I58" s="21">
        <v>0</v>
      </c>
      <c r="J58" s="24">
        <v>0</v>
      </c>
      <c r="K58" s="23">
        <v>0</v>
      </c>
      <c r="L58" s="24">
        <v>0</v>
      </c>
      <c r="M58" s="21">
        <v>0</v>
      </c>
      <c r="N58" s="22">
        <v>0</v>
      </c>
      <c r="O58" s="23">
        <v>0</v>
      </c>
      <c r="P58" s="22">
        <v>0</v>
      </c>
      <c r="Q58" s="25">
        <v>0</v>
      </c>
      <c r="R58" s="22">
        <v>0</v>
      </c>
      <c r="S58" s="23">
        <v>0</v>
      </c>
      <c r="T58" s="22">
        <v>0</v>
      </c>
    </row>
    <row r="59" spans="1:20" ht="15">
      <c r="A59" s="18">
        <v>139</v>
      </c>
      <c r="B59" s="10" t="s">
        <v>14</v>
      </c>
      <c r="C59" s="19" t="s">
        <v>19</v>
      </c>
      <c r="D59" s="20"/>
      <c r="E59" s="21">
        <v>0</v>
      </c>
      <c r="F59" s="22">
        <v>0</v>
      </c>
      <c r="G59" s="23">
        <v>0</v>
      </c>
      <c r="H59" s="22">
        <v>0</v>
      </c>
      <c r="I59" s="21">
        <v>0</v>
      </c>
      <c r="J59" s="24">
        <v>0</v>
      </c>
      <c r="K59" s="23">
        <v>0</v>
      </c>
      <c r="L59" s="24">
        <v>0</v>
      </c>
      <c r="M59" s="21">
        <v>0</v>
      </c>
      <c r="N59" s="22">
        <v>0</v>
      </c>
      <c r="O59" s="23">
        <v>0</v>
      </c>
      <c r="P59" s="22">
        <v>0</v>
      </c>
      <c r="Q59" s="25">
        <v>0</v>
      </c>
      <c r="R59" s="22">
        <v>0</v>
      </c>
      <c r="S59" s="23">
        <v>0</v>
      </c>
      <c r="T59" s="22">
        <v>0</v>
      </c>
    </row>
    <row r="60" spans="1:20" ht="32" customHeight="1">
      <c r="A60" s="18">
        <v>140</v>
      </c>
      <c r="B60" s="10" t="s">
        <v>14</v>
      </c>
      <c r="C60" s="19" t="s">
        <v>18</v>
      </c>
      <c r="D60" s="20"/>
      <c r="E60" s="50"/>
      <c r="F60" s="19"/>
      <c r="G60" s="51"/>
      <c r="H60" s="19"/>
      <c r="I60" s="50"/>
      <c r="J60" s="52"/>
      <c r="K60" s="51"/>
      <c r="L60" s="53"/>
      <c r="M60" s="50"/>
      <c r="N60" s="19"/>
      <c r="O60" s="51"/>
      <c r="P60" s="19"/>
      <c r="Q60" s="54"/>
      <c r="R60" s="19"/>
      <c r="S60" s="51"/>
      <c r="T60" s="19"/>
    </row>
    <row r="61" spans="1:20" ht="15">
      <c r="A61" s="18" t="s">
        <v>24</v>
      </c>
      <c r="B61" s="10" t="s">
        <v>14</v>
      </c>
      <c r="C61" s="19" t="s">
        <v>12</v>
      </c>
      <c r="D61" s="20"/>
      <c r="E61" s="11"/>
      <c r="F61" s="12"/>
      <c r="G61" s="13"/>
      <c r="H61" s="12"/>
      <c r="I61" s="11"/>
      <c r="J61" s="14"/>
      <c r="K61" s="13"/>
      <c r="L61" s="15"/>
      <c r="M61" s="11"/>
      <c r="N61" s="12"/>
      <c r="O61" s="13"/>
      <c r="P61" s="12"/>
      <c r="Q61" s="11"/>
      <c r="R61" s="12"/>
      <c r="S61" s="13"/>
      <c r="T61" s="12"/>
    </row>
    <row r="62" spans="1:20" ht="15">
      <c r="A62" s="18">
        <v>141</v>
      </c>
      <c r="B62" s="10" t="s">
        <v>14</v>
      </c>
      <c r="C62" s="19" t="s">
        <v>20</v>
      </c>
      <c r="D62" s="20"/>
      <c r="E62" s="21">
        <v>0</v>
      </c>
      <c r="F62" s="22">
        <v>0</v>
      </c>
      <c r="G62" s="23">
        <v>0</v>
      </c>
      <c r="H62" s="22">
        <v>0</v>
      </c>
      <c r="I62" s="21">
        <v>0</v>
      </c>
      <c r="J62" s="24">
        <v>0</v>
      </c>
      <c r="K62" s="23">
        <v>0</v>
      </c>
      <c r="L62" s="24">
        <v>0</v>
      </c>
      <c r="M62" s="21">
        <v>0</v>
      </c>
      <c r="N62" s="22">
        <v>0</v>
      </c>
      <c r="O62" s="23">
        <v>0</v>
      </c>
      <c r="P62" s="22">
        <v>0</v>
      </c>
      <c r="Q62" s="21">
        <v>0</v>
      </c>
      <c r="R62" s="22">
        <v>0</v>
      </c>
      <c r="S62" s="23">
        <v>0</v>
      </c>
      <c r="T62" s="22">
        <v>0</v>
      </c>
    </row>
    <row r="63" spans="1:20" ht="15">
      <c r="A63" s="18">
        <v>142</v>
      </c>
      <c r="B63" s="10" t="s">
        <v>14</v>
      </c>
      <c r="C63" s="19" t="s">
        <v>21</v>
      </c>
      <c r="D63" s="20"/>
      <c r="E63" s="21">
        <v>0</v>
      </c>
      <c r="F63" s="22">
        <v>0</v>
      </c>
      <c r="G63" s="23">
        <v>0</v>
      </c>
      <c r="H63" s="22">
        <v>0</v>
      </c>
      <c r="I63" s="21">
        <v>0</v>
      </c>
      <c r="J63" s="24">
        <v>0</v>
      </c>
      <c r="K63" s="23">
        <v>0</v>
      </c>
      <c r="L63" s="24">
        <v>0</v>
      </c>
      <c r="M63" s="21">
        <v>0</v>
      </c>
      <c r="N63" s="22">
        <v>0</v>
      </c>
      <c r="O63" s="23">
        <v>0</v>
      </c>
      <c r="P63" s="22">
        <v>0</v>
      </c>
      <c r="Q63" s="21">
        <v>0</v>
      </c>
      <c r="R63" s="22">
        <v>0</v>
      </c>
      <c r="S63" s="23">
        <v>0</v>
      </c>
      <c r="T63" s="22">
        <v>0</v>
      </c>
    </row>
    <row r="64" spans="1:20" ht="15">
      <c r="A64" s="18">
        <v>143</v>
      </c>
      <c r="B64" s="10" t="s">
        <v>14</v>
      </c>
      <c r="C64" s="19" t="s">
        <v>23</v>
      </c>
      <c r="D64" s="20"/>
      <c r="E64" s="21">
        <v>0</v>
      </c>
      <c r="F64" s="22">
        <v>0</v>
      </c>
      <c r="G64" s="23">
        <v>0</v>
      </c>
      <c r="H64" s="22">
        <v>0</v>
      </c>
      <c r="I64" s="21">
        <v>0</v>
      </c>
      <c r="J64" s="24">
        <v>0</v>
      </c>
      <c r="K64" s="23">
        <v>0</v>
      </c>
      <c r="L64" s="24">
        <v>0</v>
      </c>
      <c r="M64" s="21">
        <v>0</v>
      </c>
      <c r="N64" s="24">
        <v>0</v>
      </c>
      <c r="O64" s="23">
        <v>0</v>
      </c>
      <c r="P64" s="24">
        <v>0</v>
      </c>
      <c r="Q64" s="21">
        <v>0</v>
      </c>
      <c r="R64" s="24">
        <v>0</v>
      </c>
      <c r="S64" s="23">
        <v>0</v>
      </c>
      <c r="T64" s="24">
        <v>0</v>
      </c>
    </row>
    <row r="65" spans="3:3">
      <c r="C65" s="8" t="s">
        <v>7</v>
      </c>
    </row>
  </sheetData>
  <sortState ref="B3:W65">
    <sortCondition ref="D3:D65"/>
    <sortCondition ref="C3:C65"/>
    <sortCondition ref="B3:B65"/>
  </sortState>
  <customSheetViews>
    <customSheetView guid="{48F9CCC3-713E-47BC-8B20-C8CE6F25FE66}" scale="80" filter="1" showAutoFilter="1" hiddenColumns="1">
      <pane xSplit="1" ySplit="1" topLeftCell="B2" activePane="bottomRight" state="frozenSplit"/>
      <selection pane="bottomRight" activeCell="Q166" sqref="Q166"/>
      <autoFilter ref="A1:AE163">
        <filterColumn colId="0">
          <customFilters>
            <customFilter operator="notEqual" val="H"/>
          </customFilters>
        </filterColumn>
      </autoFilter>
    </customSheetView>
    <customSheetView guid="{D02636E1-4382-4112-B9E5-7508DC0F6D60}" scale="85" showAutoFilter="1" hiddenColumns="1">
      <pane xSplit="1" ySplit="1" topLeftCell="B103" activePane="bottomRight" state="frozenSplit"/>
      <selection pane="bottomRight" activeCell="Q166" sqref="Q166"/>
      <autoFilter ref="A1:AE163"/>
    </customSheetView>
    <customSheetView guid="{99621B2B-73D9-3C46-AE3D-DD6A334DF647}" showAutoFilter="1">
      <pane xSplit="1" ySplit="1.0054945054945055" topLeftCell="B24" activePane="bottomRight" state="frozenSplit"/>
      <selection pane="bottomRight" activeCell="I29" sqref="I29"/>
      <autoFilter ref="A1:AE163"/>
    </customSheetView>
    <customSheetView guid="{8BCEB705-ABD7-1143-98F5-FEB15E8F795F}" filter="1" showAutoFilter="1" hiddenColumns="1">
      <pane xSplit="1" ySplit="1.0054945054945055" topLeftCell="B2" activePane="bottomRight" state="frozenSplit"/>
      <selection pane="bottomRight" activeCell="A2" sqref="A2"/>
      <autoFilter ref="A1:Y163">
        <filterColumn colId="0">
          <customFilters and="1">
            <customFilter operator="notEqual" val="H"/>
          </customFilters>
        </filterColumn>
      </autoFilter>
    </customSheetView>
    <customSheetView guid="{67A69187-B330-CB41-BABD-99BD702F9148}" filter="1" showAutoFilter="1" hiddenColumns="1">
      <pane xSplit="1" ySplit="1.0057471264367817" topLeftCell="B48" activePane="bottomRight" state="frozenSplit"/>
      <selection pane="bottomRight" activeCell="I1" sqref="I1"/>
      <autoFilter ref="A1:Y177">
        <filterColumn colId="1">
          <filters>
            <filter val="Managing Customer/Design Requirements"/>
            <filter val="Product Lifecycle"/>
          </filters>
        </filterColumn>
      </autoFilter>
    </customSheetView>
    <customSheetView guid="{F95506FE-1631-D646-B772-AE9E234B2A2F}" showAutoFilter="1" hiddenColumns="1">
      <pane xSplit="1" ySplit="1.0054945054945055" topLeftCell="B2" activePane="bottomRight" state="frozenSplit"/>
      <selection pane="bottomRight" activeCell="A2" sqref="A2"/>
      <autoFilter ref="A1:Y163"/>
    </customSheetView>
    <customSheetView guid="{523B642F-B91F-9C41-A0A8-6454D8646B98}" scale="95" filter="1" showAutoFilter="1" hiddenColumns="1">
      <pane xSplit="0.94444444444444442" ySplit="1.0057803468208093" topLeftCell="B2" activePane="bottomRight" state="frozenSplit"/>
      <selection pane="bottomRight" activeCell="AD1" sqref="AD1"/>
      <autoFilter ref="A1:AE163">
        <filterColumn colId="0">
          <customFilters and="1">
            <customFilter operator="notEqual" val="H"/>
          </customFilters>
        </filterColumn>
        <filterColumn colId="6">
          <customFilters and="1">
            <customFilter operator="notEqual" val=" "/>
          </customFilters>
        </filterColumn>
      </autoFilter>
    </customSheetView>
    <customSheetView guid="{3DA775B5-BFEB-0D4D-83BF-F1E8C484DC77}" showAutoFilter="1">
      <pane xSplit="1" ySplit="1.0054945054945055" topLeftCell="B24" activePane="bottomRight" state="frozenSplit"/>
      <selection pane="bottomRight" activeCell="I29" sqref="I29"/>
      <autoFilter ref="A1:AE163"/>
    </customSheetView>
    <customSheetView guid="{96B9A2E5-8B4E-D443-83ED-E757B9D776E3}" showAutoFilter="1">
      <pane xSplit="1" ySplit="1.0054945054945055" topLeftCell="B24" activePane="bottomRight" state="frozenSplit"/>
      <selection pane="bottomRight" activeCell="I29" sqref="I29"/>
      <autoFilter ref="A1:AE163"/>
    </customSheetView>
  </customSheetViews>
  <phoneticPr fontId="5" type="noConversion"/>
  <conditionalFormatting sqref="E53:J53 L53:T53">
    <cfRule type="cellIs" dxfId="3" priority="0" stopIfTrue="1" operator="lessThan">
      <formula>4</formula>
    </cfRule>
  </conditionalFormatting>
  <conditionalFormatting sqref="K53">
    <cfRule type="cellIs" dxfId="2" priority="5" stopIfTrue="1" operator="lessThan">
      <formula>4</formula>
    </cfRule>
  </conditionalFormatting>
  <conditionalFormatting sqref="E1:E51 I1:I51">
    <cfRule type="expression" dxfId="1" priority="4">
      <formula>#REF!="Mono"</formula>
    </cfRule>
  </conditionalFormatting>
  <conditionalFormatting sqref="G1:G51">
    <cfRule type="expression" dxfId="0" priority="2">
      <formula>#REF!="Mono"</formula>
    </cfRule>
  </conditionalFormatting>
  <pageMargins left="0.70000000000000007" right="0.70000000000000007" top="0.75000000000000011" bottom="0.75000000000000011" header="0.30000000000000004" footer="0.30000000000000004"/>
  <pageSetup paperSize="9" orientation="portrait" horizontalDpi="4294967292" verticalDpi="4294967292"/>
  <headerFooter alignWithMargins="0">
    <oddHeader>&amp;L&amp;K000000IT Selection&amp;R&amp;K000000Off-The-Shelf IT Solutions: A practitioner's guide to selection and procurement</oddHeader>
    <oddFooter>&amp;L&amp;K000000&amp;D&amp;C&amp;K000000&amp;F – &amp;A&amp;R&amp;K000000Page &amp;P</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0"/>
  <sheetViews>
    <sheetView showRuler="0" workbookViewId="0">
      <selection activeCell="B4" sqref="B4"/>
    </sheetView>
  </sheetViews>
  <sheetFormatPr baseColWidth="10" defaultColWidth="8.85546875" defaultRowHeight="15" x14ac:dyDescent="0"/>
  <cols>
    <col min="1" max="1" width="2" customWidth="1"/>
    <col min="2" max="2" width="33.140625" customWidth="1"/>
    <col min="3" max="3" width="14.140625" customWidth="1"/>
    <col min="4" max="5" width="5.140625" customWidth="1"/>
    <col min="6" max="8" width="8.5703125" customWidth="1"/>
    <col min="9" max="10" width="5.140625" customWidth="1"/>
    <col min="11" max="11" width="18.42578125" customWidth="1"/>
    <col min="12" max="12" width="19.42578125" customWidth="1"/>
    <col min="13" max="13" width="8.140625" bestFit="1" customWidth="1"/>
    <col min="14" max="14" width="7" bestFit="1" customWidth="1"/>
    <col min="15" max="15" width="3.5703125" bestFit="1" customWidth="1"/>
    <col min="16" max="16" width="7.85546875" bestFit="1" customWidth="1"/>
  </cols>
  <sheetData>
    <row r="1" spans="1:16" ht="21">
      <c r="A1" s="5" t="s">
        <v>25</v>
      </c>
      <c r="K1" s="74"/>
      <c r="P1" s="74"/>
    </row>
    <row r="3" spans="1:16" ht="146">
      <c r="B3" s="68" t="s">
        <v>9</v>
      </c>
      <c r="C3" s="26" t="s">
        <v>26</v>
      </c>
      <c r="D3" s="27" t="s">
        <v>31</v>
      </c>
      <c r="E3" s="27" t="str">
        <f>RFI!B52</f>
        <v>Capability Against RFI - Total Points</v>
      </c>
      <c r="F3" s="27" t="s">
        <v>28</v>
      </c>
      <c r="G3" s="27" t="s">
        <v>29</v>
      </c>
      <c r="H3" s="27" t="s">
        <v>32</v>
      </c>
      <c r="I3" s="27" t="s">
        <v>27</v>
      </c>
      <c r="J3" s="27" t="s">
        <v>30</v>
      </c>
      <c r="K3" s="27" t="s">
        <v>93</v>
      </c>
      <c r="L3" s="27" t="s">
        <v>92</v>
      </c>
      <c r="M3" s="66" t="s">
        <v>94</v>
      </c>
      <c r="N3" s="66" t="s">
        <v>11</v>
      </c>
      <c r="O3" s="66" t="s">
        <v>8</v>
      </c>
      <c r="P3" s="66" t="s">
        <v>49</v>
      </c>
    </row>
    <row r="4" spans="1:16">
      <c r="B4" s="34" t="str">
        <f>RFI!$E1</f>
        <v>Candidate A</v>
      </c>
      <c r="C4" s="28" t="s">
        <v>71</v>
      </c>
      <c r="D4" s="36">
        <f>RANK(E4,E$4:E$19)</f>
        <v>1</v>
      </c>
      <c r="E4" s="29">
        <f>ROUND(RFI!$E52,0)</f>
        <v>0</v>
      </c>
      <c r="F4" s="30">
        <f>RFI!$E58</f>
        <v>0</v>
      </c>
      <c r="G4" s="30">
        <f>RFI!$E59</f>
        <v>0</v>
      </c>
      <c r="H4" s="31">
        <f>G4</f>
        <v>0</v>
      </c>
      <c r="I4" s="37" t="e">
        <f t="shared" ref="I4:I19" si="0">E4/H4</f>
        <v>#DIV/0!</v>
      </c>
      <c r="J4" s="38" t="e">
        <f>RANK(I4,I$4:I$19)</f>
        <v>#DIV/0!</v>
      </c>
      <c r="K4" s="9"/>
      <c r="L4" s="9"/>
      <c r="M4" s="9"/>
      <c r="N4" s="31">
        <f>H4*3</f>
        <v>0</v>
      </c>
      <c r="O4" s="67">
        <v>2</v>
      </c>
      <c r="P4" s="31">
        <f>N4*O4</f>
        <v>0</v>
      </c>
    </row>
    <row r="5" spans="1:16">
      <c r="B5" s="34" t="str">
        <f>RFI!$F1</f>
        <v>Candidate B</v>
      </c>
      <c r="C5" s="28" t="s">
        <v>71</v>
      </c>
      <c r="D5" s="36">
        <f t="shared" ref="D5:D19" si="1">RANK(E5,E$4:E$19)</f>
        <v>1</v>
      </c>
      <c r="E5" s="29">
        <f>ROUND(RFI!$F52,0)</f>
        <v>0</v>
      </c>
      <c r="F5" s="30">
        <f>RFI!$F58</f>
        <v>0</v>
      </c>
      <c r="G5" s="30">
        <f>RFI!$F59</f>
        <v>0</v>
      </c>
      <c r="H5" s="31">
        <f t="shared" ref="H5:H19" si="2">G5</f>
        <v>0</v>
      </c>
      <c r="I5" s="37" t="e">
        <f t="shared" si="0"/>
        <v>#DIV/0!</v>
      </c>
      <c r="J5" s="38" t="e">
        <f t="shared" ref="J5:J19" si="3">RANK(I5,I$4:I$19)</f>
        <v>#DIV/0!</v>
      </c>
      <c r="K5" s="9"/>
      <c r="L5" s="9"/>
      <c r="M5" s="9"/>
      <c r="N5" s="31">
        <f t="shared" ref="N5:N19" si="4">H5*3</f>
        <v>0</v>
      </c>
      <c r="O5" s="67">
        <v>2</v>
      </c>
      <c r="P5" s="31">
        <f t="shared" ref="P5:P19" si="5">N5*O5</f>
        <v>0</v>
      </c>
    </row>
    <row r="6" spans="1:16">
      <c r="B6" s="34" t="str">
        <f>RFI!$G1</f>
        <v>Candidate C</v>
      </c>
      <c r="C6" s="28" t="s">
        <v>71</v>
      </c>
      <c r="D6" s="36">
        <f t="shared" si="1"/>
        <v>1</v>
      </c>
      <c r="E6" s="29">
        <f>ROUND(RFI!$G52,0)</f>
        <v>0</v>
      </c>
      <c r="F6" s="30">
        <f>RFI!$G58</f>
        <v>0</v>
      </c>
      <c r="G6" s="30">
        <f>RFI!$G59</f>
        <v>0</v>
      </c>
      <c r="H6" s="31">
        <f t="shared" si="2"/>
        <v>0</v>
      </c>
      <c r="I6" s="37" t="e">
        <f t="shared" si="0"/>
        <v>#DIV/0!</v>
      </c>
      <c r="J6" s="38" t="e">
        <f t="shared" si="3"/>
        <v>#DIV/0!</v>
      </c>
      <c r="K6" s="9"/>
      <c r="L6" s="9"/>
      <c r="M6" s="9"/>
      <c r="N6" s="31">
        <f t="shared" si="4"/>
        <v>0</v>
      </c>
      <c r="O6" s="67">
        <v>2</v>
      </c>
      <c r="P6" s="31">
        <f t="shared" si="5"/>
        <v>0</v>
      </c>
    </row>
    <row r="7" spans="1:16">
      <c r="B7" s="34" t="str">
        <f>RFI!$H1</f>
        <v>Candidate D</v>
      </c>
      <c r="C7" s="28" t="s">
        <v>71</v>
      </c>
      <c r="D7" s="36">
        <f t="shared" si="1"/>
        <v>1</v>
      </c>
      <c r="E7" s="29">
        <f>ROUND(RFI!$H52,0)</f>
        <v>0</v>
      </c>
      <c r="F7" s="30">
        <f>RFI!$H58</f>
        <v>0</v>
      </c>
      <c r="G7" s="30">
        <f>RFI!$H59</f>
        <v>0</v>
      </c>
      <c r="H7" s="31">
        <f t="shared" si="2"/>
        <v>0</v>
      </c>
      <c r="I7" s="37" t="e">
        <f t="shared" si="0"/>
        <v>#DIV/0!</v>
      </c>
      <c r="J7" s="38" t="e">
        <f t="shared" si="3"/>
        <v>#DIV/0!</v>
      </c>
      <c r="K7" s="9"/>
      <c r="L7" s="9"/>
      <c r="M7" s="9"/>
      <c r="N7" s="31">
        <f t="shared" si="4"/>
        <v>0</v>
      </c>
      <c r="O7" s="67">
        <v>2</v>
      </c>
      <c r="P7" s="31">
        <f t="shared" si="5"/>
        <v>0</v>
      </c>
    </row>
    <row r="8" spans="1:16">
      <c r="B8" s="34" t="str">
        <f>RFI!$I1</f>
        <v>Candidate E</v>
      </c>
      <c r="C8" s="28" t="s">
        <v>71</v>
      </c>
      <c r="D8" s="36">
        <f t="shared" si="1"/>
        <v>1</v>
      </c>
      <c r="E8" s="29">
        <f>ROUND(RFI!$I52,0)</f>
        <v>0</v>
      </c>
      <c r="F8" s="30">
        <f>RFI!$I58</f>
        <v>0</v>
      </c>
      <c r="G8" s="30">
        <f>RFI!$I59</f>
        <v>0</v>
      </c>
      <c r="H8" s="31">
        <f t="shared" si="2"/>
        <v>0</v>
      </c>
      <c r="I8" s="37" t="e">
        <f t="shared" si="0"/>
        <v>#DIV/0!</v>
      </c>
      <c r="J8" s="38" t="e">
        <f t="shared" si="3"/>
        <v>#DIV/0!</v>
      </c>
      <c r="K8" s="9"/>
      <c r="L8" s="9"/>
      <c r="M8" s="9"/>
      <c r="N8" s="31">
        <f t="shared" si="4"/>
        <v>0</v>
      </c>
      <c r="O8" s="67">
        <v>2</v>
      </c>
      <c r="P8" s="31">
        <f t="shared" si="5"/>
        <v>0</v>
      </c>
    </row>
    <row r="9" spans="1:16">
      <c r="B9" s="35" t="str">
        <f>RFI!$J1</f>
        <v>Candidate F</v>
      </c>
      <c r="C9" s="28" t="s">
        <v>71</v>
      </c>
      <c r="D9" s="36">
        <f t="shared" si="1"/>
        <v>1</v>
      </c>
      <c r="E9" s="29">
        <f>ROUND(RFI!$J52,0)</f>
        <v>0</v>
      </c>
      <c r="F9" s="30">
        <f>RFI!$J58</f>
        <v>0</v>
      </c>
      <c r="G9" s="30">
        <f>RFI!$J59</f>
        <v>0</v>
      </c>
      <c r="H9" s="31">
        <f t="shared" si="2"/>
        <v>0</v>
      </c>
      <c r="I9" s="37" t="e">
        <f t="shared" si="0"/>
        <v>#DIV/0!</v>
      </c>
      <c r="J9" s="38" t="e">
        <f t="shared" si="3"/>
        <v>#DIV/0!</v>
      </c>
      <c r="K9" s="9"/>
      <c r="L9" s="9"/>
      <c r="M9" s="9"/>
      <c r="N9" s="31">
        <f t="shared" si="4"/>
        <v>0</v>
      </c>
      <c r="O9" s="67">
        <v>2</v>
      </c>
      <c r="P9" s="31">
        <f t="shared" si="5"/>
        <v>0</v>
      </c>
    </row>
    <row r="10" spans="1:16">
      <c r="B10" s="34" t="str">
        <f>RFI!$K1</f>
        <v>Candidate G</v>
      </c>
      <c r="C10" s="28" t="s">
        <v>71</v>
      </c>
      <c r="D10" s="36">
        <f t="shared" si="1"/>
        <v>1</v>
      </c>
      <c r="E10" s="29">
        <f>ROUND(RFI!$K52,0)</f>
        <v>0</v>
      </c>
      <c r="F10" s="30">
        <f>RFI!$K58</f>
        <v>0</v>
      </c>
      <c r="G10" s="30">
        <f>RFI!$K59</f>
        <v>0</v>
      </c>
      <c r="H10" s="31">
        <f t="shared" si="2"/>
        <v>0</v>
      </c>
      <c r="I10" s="37" t="e">
        <f t="shared" si="0"/>
        <v>#DIV/0!</v>
      </c>
      <c r="J10" s="38" t="e">
        <f t="shared" si="3"/>
        <v>#DIV/0!</v>
      </c>
      <c r="K10" s="9"/>
      <c r="L10" s="9"/>
      <c r="M10" s="9"/>
      <c r="N10" s="31">
        <f t="shared" si="4"/>
        <v>0</v>
      </c>
      <c r="O10" s="67">
        <v>2</v>
      </c>
      <c r="P10" s="31">
        <f t="shared" si="5"/>
        <v>0</v>
      </c>
    </row>
    <row r="11" spans="1:16">
      <c r="B11" s="34" t="str">
        <f>RFI!$L1</f>
        <v>Candidate H</v>
      </c>
      <c r="C11" s="28" t="s">
        <v>71</v>
      </c>
      <c r="D11" s="36">
        <f t="shared" si="1"/>
        <v>1</v>
      </c>
      <c r="E11" s="29">
        <f>ROUND(RFI!$L52,0)</f>
        <v>0</v>
      </c>
      <c r="F11" s="30">
        <f>RFI!$L58</f>
        <v>0</v>
      </c>
      <c r="G11" s="30">
        <f>RFI!$L59</f>
        <v>0</v>
      </c>
      <c r="H11" s="31">
        <f t="shared" si="2"/>
        <v>0</v>
      </c>
      <c r="I11" s="37" t="e">
        <f t="shared" si="0"/>
        <v>#DIV/0!</v>
      </c>
      <c r="J11" s="38" t="e">
        <f t="shared" si="3"/>
        <v>#DIV/0!</v>
      </c>
      <c r="K11" s="9"/>
      <c r="L11" s="9"/>
      <c r="M11" s="9"/>
      <c r="N11" s="31">
        <f t="shared" si="4"/>
        <v>0</v>
      </c>
      <c r="O11" s="67">
        <v>2</v>
      </c>
      <c r="P11" s="31">
        <f t="shared" si="5"/>
        <v>0</v>
      </c>
    </row>
    <row r="12" spans="1:16">
      <c r="B12" s="34" t="str">
        <f>RFI!$M1</f>
        <v>Candidate I</v>
      </c>
      <c r="C12" s="28" t="s">
        <v>71</v>
      </c>
      <c r="D12" s="36">
        <f t="shared" si="1"/>
        <v>1</v>
      </c>
      <c r="E12" s="29">
        <f>ROUND(RFI!$M52,0)</f>
        <v>0</v>
      </c>
      <c r="F12" s="30">
        <f>RFI!$M58</f>
        <v>0</v>
      </c>
      <c r="G12" s="30">
        <f>RFI!$M59</f>
        <v>0</v>
      </c>
      <c r="H12" s="31">
        <f t="shared" si="2"/>
        <v>0</v>
      </c>
      <c r="I12" s="37" t="e">
        <f t="shared" si="0"/>
        <v>#DIV/0!</v>
      </c>
      <c r="J12" s="38" t="e">
        <f t="shared" si="3"/>
        <v>#DIV/0!</v>
      </c>
      <c r="K12" s="9"/>
      <c r="L12" s="9"/>
      <c r="M12" s="9"/>
      <c r="N12" s="31">
        <f t="shared" si="4"/>
        <v>0</v>
      </c>
      <c r="O12" s="67">
        <v>2</v>
      </c>
      <c r="P12" s="31">
        <f t="shared" si="5"/>
        <v>0</v>
      </c>
    </row>
    <row r="13" spans="1:16">
      <c r="B13" s="34" t="str">
        <f>RFI!$N1</f>
        <v>Candidate J</v>
      </c>
      <c r="C13" s="28" t="s">
        <v>71</v>
      </c>
      <c r="D13" s="36">
        <f t="shared" si="1"/>
        <v>1</v>
      </c>
      <c r="E13" s="29">
        <f>ROUND(RFI!$N52,0)</f>
        <v>0</v>
      </c>
      <c r="F13" s="30">
        <f>RFI!$N58</f>
        <v>0</v>
      </c>
      <c r="G13" s="30">
        <f>RFI!$N59</f>
        <v>0</v>
      </c>
      <c r="H13" s="31">
        <f t="shared" si="2"/>
        <v>0</v>
      </c>
      <c r="I13" s="37" t="e">
        <f t="shared" si="0"/>
        <v>#DIV/0!</v>
      </c>
      <c r="J13" s="38" t="e">
        <f t="shared" si="3"/>
        <v>#DIV/0!</v>
      </c>
      <c r="K13" s="9"/>
      <c r="L13" s="9"/>
      <c r="M13" s="9"/>
      <c r="N13" s="31">
        <f t="shared" si="4"/>
        <v>0</v>
      </c>
      <c r="O13" s="67">
        <v>2</v>
      </c>
      <c r="P13" s="31">
        <f t="shared" si="5"/>
        <v>0</v>
      </c>
    </row>
    <row r="14" spans="1:16">
      <c r="B14" s="34" t="str">
        <f>RFI!$O1</f>
        <v>Candidate K</v>
      </c>
      <c r="C14" s="28" t="s">
        <v>71</v>
      </c>
      <c r="D14" s="36">
        <f t="shared" si="1"/>
        <v>1</v>
      </c>
      <c r="E14" s="29">
        <f>ROUND(RFI!$O52,)</f>
        <v>0</v>
      </c>
      <c r="F14" s="30">
        <f>RFI!$O58</f>
        <v>0</v>
      </c>
      <c r="G14" s="30">
        <f>RFI!$O59</f>
        <v>0</v>
      </c>
      <c r="H14" s="31">
        <f t="shared" si="2"/>
        <v>0</v>
      </c>
      <c r="I14" s="37" t="e">
        <f t="shared" si="0"/>
        <v>#DIV/0!</v>
      </c>
      <c r="J14" s="38" t="e">
        <f t="shared" si="3"/>
        <v>#DIV/0!</v>
      </c>
      <c r="K14" s="9"/>
      <c r="L14" s="9"/>
      <c r="M14" s="9"/>
      <c r="N14" s="31">
        <f t="shared" si="4"/>
        <v>0</v>
      </c>
      <c r="O14" s="67">
        <v>2</v>
      </c>
      <c r="P14" s="31">
        <f t="shared" si="5"/>
        <v>0</v>
      </c>
    </row>
    <row r="15" spans="1:16">
      <c r="B15" s="34" t="str">
        <f>RFI!$P1</f>
        <v>Candidate L</v>
      </c>
      <c r="C15" s="28" t="s">
        <v>71</v>
      </c>
      <c r="D15" s="36">
        <f t="shared" si="1"/>
        <v>1</v>
      </c>
      <c r="E15" s="29">
        <f>ROUND(RFI!$P52,0)</f>
        <v>0</v>
      </c>
      <c r="F15" s="30">
        <f>RFI!$P58</f>
        <v>0</v>
      </c>
      <c r="G15" s="30">
        <f>RFI!$P59</f>
        <v>0</v>
      </c>
      <c r="H15" s="31">
        <f t="shared" si="2"/>
        <v>0</v>
      </c>
      <c r="I15" s="37" t="e">
        <f t="shared" si="0"/>
        <v>#DIV/0!</v>
      </c>
      <c r="J15" s="38" t="e">
        <f t="shared" si="3"/>
        <v>#DIV/0!</v>
      </c>
      <c r="K15" s="9"/>
      <c r="L15" s="9"/>
      <c r="M15" s="9"/>
      <c r="N15" s="31">
        <f t="shared" si="4"/>
        <v>0</v>
      </c>
      <c r="O15" s="67">
        <v>2</v>
      </c>
      <c r="P15" s="31">
        <f t="shared" si="5"/>
        <v>0</v>
      </c>
    </row>
    <row r="16" spans="1:16">
      <c r="B16" s="34" t="str">
        <f>RFI!$Q1</f>
        <v>Candidate M</v>
      </c>
      <c r="C16" s="28" t="s">
        <v>71</v>
      </c>
      <c r="D16" s="36">
        <f t="shared" si="1"/>
        <v>1</v>
      </c>
      <c r="E16" s="29">
        <f>ROUND(RFI!$Q52,0)</f>
        <v>0</v>
      </c>
      <c r="F16" s="30">
        <f>RFI!$Q58</f>
        <v>0</v>
      </c>
      <c r="G16" s="30">
        <f>RFI!$Q59</f>
        <v>0</v>
      </c>
      <c r="H16" s="31">
        <f t="shared" si="2"/>
        <v>0</v>
      </c>
      <c r="I16" s="37" t="e">
        <f t="shared" si="0"/>
        <v>#DIV/0!</v>
      </c>
      <c r="J16" s="38" t="e">
        <f t="shared" si="3"/>
        <v>#DIV/0!</v>
      </c>
      <c r="K16" s="9"/>
      <c r="L16" s="9"/>
      <c r="M16" s="9"/>
      <c r="N16" s="31">
        <f t="shared" si="4"/>
        <v>0</v>
      </c>
      <c r="O16" s="67">
        <v>2</v>
      </c>
      <c r="P16" s="31">
        <f t="shared" si="5"/>
        <v>0</v>
      </c>
    </row>
    <row r="17" spans="2:16">
      <c r="B17" s="34" t="str">
        <f>RFI!$R1</f>
        <v>Candidate N</v>
      </c>
      <c r="C17" s="28" t="s">
        <v>71</v>
      </c>
      <c r="D17" s="36">
        <f t="shared" si="1"/>
        <v>1</v>
      </c>
      <c r="E17" s="29">
        <f>ROUND(RFI!$R52,0)</f>
        <v>0</v>
      </c>
      <c r="F17" s="30">
        <f>RFI!$R58</f>
        <v>0</v>
      </c>
      <c r="G17" s="30">
        <f>RFI!$R59</f>
        <v>0</v>
      </c>
      <c r="H17" s="31">
        <f t="shared" si="2"/>
        <v>0</v>
      </c>
      <c r="I17" s="37" t="e">
        <f t="shared" si="0"/>
        <v>#DIV/0!</v>
      </c>
      <c r="J17" s="38" t="e">
        <f t="shared" si="3"/>
        <v>#DIV/0!</v>
      </c>
      <c r="K17" s="9"/>
      <c r="L17" s="9"/>
      <c r="M17" s="9"/>
      <c r="N17" s="31">
        <f t="shared" si="4"/>
        <v>0</v>
      </c>
      <c r="O17" s="67">
        <v>2</v>
      </c>
      <c r="P17" s="31">
        <f t="shared" si="5"/>
        <v>0</v>
      </c>
    </row>
    <row r="18" spans="2:16">
      <c r="B18" s="34" t="str">
        <f>RFI!$S1</f>
        <v>Candidate O</v>
      </c>
      <c r="C18" s="28" t="s">
        <v>71</v>
      </c>
      <c r="D18" s="36">
        <f t="shared" si="1"/>
        <v>1</v>
      </c>
      <c r="E18" s="29">
        <f>ROUND(RFI!$S52,0)</f>
        <v>0</v>
      </c>
      <c r="F18" s="30">
        <f>RFI!$S58</f>
        <v>0</v>
      </c>
      <c r="G18" s="30">
        <f>RFI!$S59</f>
        <v>0</v>
      </c>
      <c r="H18" s="31">
        <f t="shared" si="2"/>
        <v>0</v>
      </c>
      <c r="I18" s="37" t="e">
        <f t="shared" si="0"/>
        <v>#DIV/0!</v>
      </c>
      <c r="J18" s="38" t="e">
        <f t="shared" si="3"/>
        <v>#DIV/0!</v>
      </c>
      <c r="K18" s="9"/>
      <c r="L18" s="9"/>
      <c r="M18" s="9"/>
      <c r="N18" s="31">
        <f t="shared" si="4"/>
        <v>0</v>
      </c>
      <c r="O18" s="67">
        <v>2</v>
      </c>
      <c r="P18" s="31">
        <f t="shared" si="5"/>
        <v>0</v>
      </c>
    </row>
    <row r="19" spans="2:16" ht="16" thickBot="1">
      <c r="B19" s="55" t="str">
        <f>RFI!$T1</f>
        <v>Candidate P</v>
      </c>
      <c r="C19" s="28" t="s">
        <v>71</v>
      </c>
      <c r="D19" s="56">
        <f t="shared" si="1"/>
        <v>1</v>
      </c>
      <c r="E19" s="57">
        <f>ROUND(RFI!$T52,0)</f>
        <v>0</v>
      </c>
      <c r="F19" s="58">
        <f>RFI!$T58</f>
        <v>0</v>
      </c>
      <c r="G19" s="58">
        <f>RFI!$T59</f>
        <v>0</v>
      </c>
      <c r="H19" s="59">
        <f t="shared" si="2"/>
        <v>0</v>
      </c>
      <c r="I19" s="60" t="e">
        <f t="shared" si="0"/>
        <v>#DIV/0!</v>
      </c>
      <c r="J19" s="61" t="e">
        <f t="shared" si="3"/>
        <v>#DIV/0!</v>
      </c>
      <c r="K19" s="62"/>
      <c r="L19" s="62"/>
      <c r="M19" s="9"/>
      <c r="N19" s="31">
        <f t="shared" si="4"/>
        <v>0</v>
      </c>
      <c r="O19" s="67">
        <v>2</v>
      </c>
      <c r="P19" s="31">
        <f t="shared" si="5"/>
        <v>0</v>
      </c>
    </row>
    <row r="20" spans="2:16">
      <c r="B20" s="63" t="s">
        <v>70</v>
      </c>
      <c r="C20" s="64" t="s">
        <v>10</v>
      </c>
      <c r="D20" s="65"/>
      <c r="E20" s="69" t="s">
        <v>2</v>
      </c>
      <c r="F20" s="69"/>
      <c r="G20" s="69"/>
      <c r="H20" s="69" t="s">
        <v>3</v>
      </c>
      <c r="I20" s="69" t="s">
        <v>4</v>
      </c>
      <c r="J20" s="65"/>
      <c r="K20" s="65"/>
      <c r="L20" s="65"/>
      <c r="M20" s="65"/>
      <c r="N20" s="65"/>
      <c r="O20" s="65"/>
      <c r="P20" s="65"/>
    </row>
  </sheetData>
  <customSheetViews>
    <customSheetView guid="{48F9CCC3-713E-47BC-8B20-C8CE6F25FE66}" scale="125" showAutoFilter="1">
      <selection activeCell="J15" sqref="J15"/>
      <autoFilter ref="B3:L23"/>
    </customSheetView>
    <customSheetView guid="{D02636E1-4382-4112-B9E5-7508DC0F6D60}" scale="125" showAutoFilter="1">
      <selection activeCell="J15" sqref="J15"/>
      <autoFilter ref="B3:L23"/>
    </customSheetView>
    <customSheetView guid="{99621B2B-73D9-3C46-AE3D-DD6A334DF647}" scale="125" showAutoFilter="1">
      <selection activeCell="J15" sqref="J15"/>
      <autoFilter ref="B3:L21"/>
    </customSheetView>
    <customSheetView guid="{8BCEB705-ABD7-1143-98F5-FEB15E8F795F}">
      <selection activeCell="H3" sqref="H3"/>
    </customSheetView>
    <customSheetView guid="{523B642F-B91F-9C41-A0A8-6454D8646B98}" scale="125" filter="1" showAutoFilter="1">
      <selection activeCell="J15" sqref="J15"/>
      <autoFilter ref="B3:L21">
        <filterColumn colId="6">
          <filters>
            <filter val="£9,999"/>
          </filters>
        </filterColumn>
      </autoFilter>
    </customSheetView>
    <customSheetView guid="{3DA775B5-BFEB-0D4D-83BF-F1E8C484DC77}" showAutoFilter="1">
      <selection activeCell="B3" sqref="B3"/>
      <autoFilter ref="B3:P21"/>
    </customSheetView>
    <customSheetView guid="{96B9A2E5-8B4E-D443-83ED-E757B9D776E3}" scale="125" filter="1" showAutoFilter="1" hiddenColumns="1">
      <selection activeCell="B25" sqref="B25"/>
      <autoFilter ref="B3:P23">
        <filterColumn colId="1">
          <filters>
            <filter val="Shortlist"/>
          </filters>
        </filterColumn>
      </autoFilter>
    </customSheetView>
  </customSheetViews>
  <phoneticPr fontId="5" type="noConversion"/>
  <pageMargins left="0.70000000000000007" right="0.70000000000000007" top="0.75000000000000011" bottom="0.75000000000000011" header="0.30000000000000004" footer="0.30000000000000004"/>
  <pageSetup paperSize="9" orientation="portrait" horizontalDpi="4294967292" verticalDpi="4294967292"/>
  <headerFooter>
    <oddHeader>&amp;L&amp;K000000IT Selection&amp;R&amp;K000000Off-The-Shelf IT Solutions: A practitioner's guide to selection and procurement</oddHeader>
    <oddFooter>&amp;L&amp;"Helvetica,Regular"&amp;K000000&amp;D&amp;C&amp;"Helvetica,Regular"&amp;K000000&amp;F - &amp;A&amp;R&amp;"Helvetica,Regular"&amp;K000000Page &amp;P</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Ruler="0" zoomScale="150" workbookViewId="0"/>
  </sheetViews>
  <sheetFormatPr baseColWidth="10" defaultColWidth="4.85546875" defaultRowHeight="12" x14ac:dyDescent="0"/>
  <cols>
    <col min="1" max="1" width="15" style="4" customWidth="1"/>
    <col min="2" max="2" width="58.5703125" style="4" customWidth="1"/>
    <col min="3" max="3" width="76.5703125" style="4" bestFit="1" customWidth="1"/>
    <col min="4" max="4" width="9.5703125" style="4" customWidth="1"/>
    <col min="5" max="5" width="14.7109375" style="4" bestFit="1" customWidth="1"/>
    <col min="6" max="16384" width="4.85546875" style="4"/>
  </cols>
  <sheetData>
    <row r="1" spans="1:5" ht="65" customHeight="1">
      <c r="A1" s="86" t="s">
        <v>72</v>
      </c>
      <c r="B1" s="86" t="s">
        <v>95</v>
      </c>
      <c r="C1" s="86" t="s">
        <v>86</v>
      </c>
    </row>
    <row r="2" spans="1:5" ht="15">
      <c r="A2" s="88" t="str">
        <f>RFI!B1</f>
        <v>Category</v>
      </c>
      <c r="B2" s="87"/>
    </row>
    <row r="3" spans="1:5" ht="15">
      <c r="A3" s="78" t="s">
        <v>73</v>
      </c>
      <c r="B3" s="76"/>
    </row>
    <row r="4" spans="1:5" ht="15">
      <c r="A4" s="78" t="s">
        <v>74</v>
      </c>
      <c r="B4" s="76"/>
    </row>
    <row r="5" spans="1:5" ht="15">
      <c r="A5" s="78" t="s">
        <v>75</v>
      </c>
      <c r="B5" s="76"/>
    </row>
    <row r="6" spans="1:5" ht="15">
      <c r="A6" s="78" t="s">
        <v>15</v>
      </c>
      <c r="B6" s="76"/>
    </row>
    <row r="7" spans="1:5" ht="15">
      <c r="A7" s="78" t="s">
        <v>14</v>
      </c>
      <c r="B7" s="76"/>
    </row>
    <row r="8" spans="1:5" ht="15">
      <c r="A8" s="88" t="s">
        <v>88</v>
      </c>
      <c r="B8" s="87" t="s">
        <v>66</v>
      </c>
    </row>
    <row r="9" spans="1:5" ht="15">
      <c r="A9" s="75">
        <v>8</v>
      </c>
      <c r="B9" s="89" t="s">
        <v>76</v>
      </c>
      <c r="C9" s="76" t="s">
        <v>77</v>
      </c>
    </row>
    <row r="10" spans="1:5" ht="15">
      <c r="A10" s="75">
        <v>6</v>
      </c>
      <c r="B10" s="89" t="s">
        <v>78</v>
      </c>
      <c r="C10" s="76" t="s">
        <v>79</v>
      </c>
    </row>
    <row r="11" spans="1:5" ht="15">
      <c r="A11" s="75">
        <v>4</v>
      </c>
      <c r="B11" s="89" t="s">
        <v>80</v>
      </c>
      <c r="C11" s="76" t="s">
        <v>81</v>
      </c>
    </row>
    <row r="12" spans="1:5" ht="15">
      <c r="A12" s="75">
        <v>2</v>
      </c>
      <c r="B12" s="89" t="s">
        <v>82</v>
      </c>
      <c r="C12" s="76" t="s">
        <v>83</v>
      </c>
    </row>
    <row r="13" spans="1:5" ht="15">
      <c r="A13" s="75">
        <v>0</v>
      </c>
      <c r="B13" s="89" t="s">
        <v>84</v>
      </c>
      <c r="C13" s="76" t="s">
        <v>85</v>
      </c>
    </row>
    <row r="14" spans="1:5" ht="15">
      <c r="A14" s="88" t="s">
        <v>89</v>
      </c>
      <c r="B14" s="87" t="s">
        <v>87</v>
      </c>
      <c r="C14" s="87" t="s">
        <v>50</v>
      </c>
      <c r="D14" s="77" t="s">
        <v>51</v>
      </c>
      <c r="E14" s="76" t="s">
        <v>67</v>
      </c>
    </row>
    <row r="15" spans="1:5" ht="15">
      <c r="A15" s="75">
        <v>9</v>
      </c>
      <c r="B15" s="78" t="s">
        <v>52</v>
      </c>
      <c r="C15" s="78" t="s">
        <v>53</v>
      </c>
      <c r="D15" s="78" t="s">
        <v>54</v>
      </c>
      <c r="E15" s="76" t="s">
        <v>68</v>
      </c>
    </row>
    <row r="16" spans="1:5" ht="15">
      <c r="A16" s="75">
        <v>8</v>
      </c>
      <c r="B16" s="78" t="s">
        <v>55</v>
      </c>
      <c r="C16" s="78" t="s">
        <v>56</v>
      </c>
      <c r="D16" s="78" t="s">
        <v>65</v>
      </c>
      <c r="E16" s="76" t="s">
        <v>68</v>
      </c>
    </row>
    <row r="17" spans="1:5" ht="15">
      <c r="A17" s="75">
        <v>7</v>
      </c>
      <c r="B17" s="78" t="str">
        <f>CONCATENATE(B16," - unsub")</f>
        <v>Standard - unsub</v>
      </c>
      <c r="C17" s="78" t="str">
        <f>CONCATENATE(B16," - but no substantiation given.")</f>
        <v>Standard - but no substantiation given.</v>
      </c>
      <c r="D17" s="78" t="s">
        <v>54</v>
      </c>
      <c r="E17" s="76" t="s">
        <v>68</v>
      </c>
    </row>
    <row r="18" spans="1:5" ht="15">
      <c r="A18" s="75">
        <v>6</v>
      </c>
      <c r="B18" s="78" t="s">
        <v>57</v>
      </c>
      <c r="C18" s="78" t="s">
        <v>58</v>
      </c>
      <c r="D18" s="78" t="s">
        <v>65</v>
      </c>
      <c r="E18" s="76" t="s">
        <v>68</v>
      </c>
    </row>
    <row r="19" spans="1:5" ht="15">
      <c r="A19" s="75">
        <v>5</v>
      </c>
      <c r="B19" s="78" t="str">
        <f>CONCATENATE(B18," - unsub")</f>
        <v>User-defined - unsub</v>
      </c>
      <c r="C19" s="78" t="str">
        <f>CONCATENATE(B18," - but no substantiation given.")</f>
        <v>User-defined - but no substantiation given.</v>
      </c>
      <c r="D19" s="78" t="s">
        <v>54</v>
      </c>
      <c r="E19" s="76" t="s">
        <v>68</v>
      </c>
    </row>
    <row r="20" spans="1:5" ht="15">
      <c r="A20" s="75">
        <v>4</v>
      </c>
      <c r="B20" s="78" t="s">
        <v>59</v>
      </c>
      <c r="C20" s="78" t="s">
        <v>60</v>
      </c>
      <c r="D20" s="78" t="s">
        <v>65</v>
      </c>
      <c r="E20" s="76" t="s">
        <v>68</v>
      </c>
    </row>
    <row r="21" spans="1:5" ht="15">
      <c r="A21" s="75">
        <v>3</v>
      </c>
      <c r="B21" s="78" t="str">
        <f>CONCATENATE(B20," - unsub")</f>
        <v>Partial - unsub</v>
      </c>
      <c r="C21" s="78" t="str">
        <f>CONCATENATE(B20," - but no substantiation given.")</f>
        <v>Partial - but no substantiation given.</v>
      </c>
      <c r="D21" s="78" t="s">
        <v>54</v>
      </c>
      <c r="E21" s="76" t="s">
        <v>68</v>
      </c>
    </row>
    <row r="22" spans="1:5" ht="15">
      <c r="A22" s="75">
        <v>2</v>
      </c>
      <c r="B22" s="78" t="s">
        <v>61</v>
      </c>
      <c r="C22" s="78" t="s">
        <v>62</v>
      </c>
      <c r="D22" s="78" t="s">
        <v>65</v>
      </c>
      <c r="E22" s="76" t="s">
        <v>68</v>
      </c>
    </row>
    <row r="23" spans="1:5" ht="15">
      <c r="A23" s="75">
        <v>1</v>
      </c>
      <c r="B23" s="78" t="str">
        <f>CONCATENATE(B22," - unsub")</f>
        <v>Mod - unsub</v>
      </c>
      <c r="C23" s="78" t="str">
        <f>CONCATENATE(B22," - but no substantiation given.")</f>
        <v>Mod - but no substantiation given.</v>
      </c>
      <c r="D23" s="78" t="s">
        <v>54</v>
      </c>
      <c r="E23" s="76" t="s">
        <v>68</v>
      </c>
    </row>
    <row r="24" spans="1:5" ht="15">
      <c r="A24" s="75">
        <v>0</v>
      </c>
      <c r="B24" s="78" t="s">
        <v>63</v>
      </c>
      <c r="C24" s="79" t="s">
        <v>64</v>
      </c>
      <c r="D24" s="79" t="s">
        <v>65</v>
      </c>
      <c r="E24" s="76" t="s">
        <v>68</v>
      </c>
    </row>
  </sheetData>
  <customSheetViews>
    <customSheetView guid="{48F9CCC3-713E-47BC-8B20-C8CE6F25FE66}" scale="150">
      <selection activeCell="A4" sqref="A4"/>
    </customSheetView>
    <customSheetView guid="{D02636E1-4382-4112-B9E5-7508DC0F6D60}" scale="150">
      <selection activeCell="A4" sqref="A4"/>
    </customSheetView>
    <customSheetView guid="{99621B2B-73D9-3C46-AE3D-DD6A334DF647}" scale="150">
      <selection activeCell="A4" sqref="A4"/>
    </customSheetView>
    <customSheetView guid="{8BCEB705-ABD7-1143-98F5-FEB15E8F795F}" scale="150">
      <selection activeCell="A4" sqref="A4"/>
    </customSheetView>
    <customSheetView guid="{67A69187-B330-CB41-BABD-99BD702F9148}" scale="150">
      <selection activeCell="A4" sqref="A4"/>
    </customSheetView>
    <customSheetView guid="{F95506FE-1631-D646-B772-AE9E234B2A2F}" scale="150">
      <selection activeCell="A4" sqref="A4"/>
    </customSheetView>
    <customSheetView guid="{523B642F-B91F-9C41-A0A8-6454D8646B98}" scale="150">
      <selection activeCell="A4" sqref="A4"/>
    </customSheetView>
    <customSheetView guid="{3DA775B5-BFEB-0D4D-83BF-F1E8C484DC77}" scale="150">
      <selection activeCell="A4" sqref="A4"/>
    </customSheetView>
    <customSheetView guid="{96B9A2E5-8B4E-D443-83ED-E757B9D776E3}" scale="150">
      <selection activeCell="A4" sqref="A4"/>
    </customSheetView>
  </customSheetViews>
  <phoneticPr fontId="5" type="noConversion"/>
  <pageMargins left="0.70000000000000007" right="0.70000000000000007" top="0.75000000000000011" bottom="0.75000000000000011" header="0.30000000000000004" footer="0.30000000000000004"/>
  <pageSetup paperSize="9" orientation="portrait" horizontalDpi="4294967292" verticalDpi="4294967292"/>
  <headerFooter>
    <oddHeader>&amp;L&amp;K000000IT Selection&amp;R&amp;K000000Off-The-Shelf IT Solutions: A practitioner's guide to selection and procurement</oddHeader>
    <oddFooter>&amp;L&amp;"Helvetica,Regular"&amp;K000000&amp;D&amp;C&amp;"Helvetica,Regular"&amp;K000000&amp;F - &amp;A&amp;R&amp;"Helvetica,Regular"&amp;K000000Page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RFI</vt:lpstr>
      <vt:lpstr>Summary</vt:lpstr>
      <vt:lpstr>ValidationLists</vt:lpstr>
    </vt:vector>
  </TitlesOfParts>
  <Manager/>
  <Company>Decision Evaluation Ltd</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RFI response assessments with summary - [Company] [Project]</dc:title>
  <dc:subject>Off-The-Shelf IT Solutions: A practitioner's guide to selection and procurement</dc:subject>
  <dc:creator>Martin Tate</dc:creator>
  <cp:keywords/>
  <dc:description>See other templates at:_x000d_http://shop.bcs.org/offtheshelfextras.asp _x000d_See usage in book at:_x000d_http://www.bcs.org/books/offtheshelf</dc:description>
  <cp:lastModifiedBy>Martin Tate</cp:lastModifiedBy>
  <cp:lastPrinted>2014-08-25T21:08:48Z</cp:lastPrinted>
  <dcterms:created xsi:type="dcterms:W3CDTF">2000-07-12T22:19:50Z</dcterms:created>
  <dcterms:modified xsi:type="dcterms:W3CDTF">2015-03-11T13:34:53Z</dcterms:modified>
  <cp:category/>
</cp:coreProperties>
</file>